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<sst xmlns="http://schemas.openxmlformats.org/spreadsheetml/2006/main" count="21666" uniqueCount="9238">
  <si>
    <t>ИНФРА-М Научно-издательский Центр</t>
  </si>
  <si>
    <t>02. Гуманитарные и социальные науки (для учебных заведений и библиотек)
от 13.05.2024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</si>
  <si>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</si>
  <si>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</si>
  <si>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</si>
  <si>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</si>
  <si>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</si>
  <si>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</si>
  <si>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</si>
  <si>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</si>
  <si>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</si>
  <si>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</si>
  <si>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</si>
  <si>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</si>
  <si>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</si>
  <si>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</si>
  <si>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</si>
  <si>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</si>
  <si>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</si>
  <si>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</si>
  <si>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</si>
  <si>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</si>
  <si>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</si>
  <si>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</si>
  <si>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</si>
  <si>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</si>
  <si>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</si>
  <si>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</si>
  <si>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</si>
  <si>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</si>
  <si>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</si>
  <si>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</si>
  <si>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</si>
  <si>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</si>
  <si>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</si>
  <si>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</si>
  <si>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</si>
  <si>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</si>
  <si>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</si>
  <si>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</si>
  <si>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</si>
  <si>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</si>
  <si>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</si>
  <si>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</si>
  <si>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</si>
  <si>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</si>
  <si>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</si>
  <si>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</si>
  <si>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</si>
  <si>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</si>
  <si>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</si>
  <si>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</si>
  <si>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</si>
  <si>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</si>
  <si>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</si>
  <si>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</si>
  <si>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</si>
  <si>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</si>
  <si>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</si>
  <si>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</si>
  <si>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</si>
  <si>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</si>
  <si>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</si>
  <si>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</si>
  <si>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</si>
  <si>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</si>
  <si>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</si>
  <si>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</si>
  <si>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</si>
  <si>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</si>
  <si>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</si>
  <si>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</si>
  <si>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</si>
  <si>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</si>
  <si>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</si>
  <si>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</si>
  <si>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</si>
  <si>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</si>
  <si>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</si>
  <si>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</si>
  <si>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</si>
  <si>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</si>
  <si>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</si>
  <si>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</si>
  <si>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</si>
  <si>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</si>
  <si>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</si>
  <si>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</si>
  <si>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</si>
  <si>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</si>
  <si>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</si>
  <si>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</si>
  <si>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</si>
  <si>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</si>
  <si>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</si>
  <si>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</si>
  <si>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</si>
  <si>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</si>
  <si>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</si>
  <si>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</si>
  <si>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</si>
  <si>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</si>
  <si>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</si>
  <si>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</si>
  <si>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</si>
  <si>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</si>
  <si>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</si>
  <si>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</si>
  <si>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</si>
  <si>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</si>
  <si>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</si>
  <si>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</si>
  <si>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</si>
  <si>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</si>
  <si>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</si>
  <si>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</si>
  <si>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</si>
  <si>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</si>
  <si>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</si>
  <si>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</si>
  <si>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</si>
  <si>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</si>
  <si>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</si>
  <si>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</si>
  <si>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</si>
  <si>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</si>
  <si>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</si>
  <si>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</si>
  <si>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</si>
  <si>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</si>
  <si>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</si>
  <si>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</si>
  <si>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</si>
  <si>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</si>
  <si>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</si>
  <si>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</si>
  <si>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</si>
  <si>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</si>
  <si>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</si>
  <si>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</si>
  <si>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</si>
  <si>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</si>
  <si>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</si>
  <si>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</si>
  <si>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</si>
  <si>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</si>
  <si>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</si>
  <si>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</si>
  <si>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</si>
  <si>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</si>
  <si>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</si>
  <si>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</si>
  <si>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</si>
  <si>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</si>
  <si>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</si>
  <si>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</si>
  <si>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</si>
  <si>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</si>
  <si>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</si>
  <si>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</si>
  <si>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</si>
  <si>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</si>
  <si>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</si>
  <si>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</si>
  <si>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</si>
  <si>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</si>
  <si>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</si>
  <si>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</si>
  <si>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</si>
  <si>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</si>
  <si>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</si>
  <si>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</si>
  <si>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</si>
  <si>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</si>
  <si>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</si>
  <si>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</si>
  <si>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</si>
  <si>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</si>
  <si>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</si>
  <si>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</si>
  <si>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</si>
  <si>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</si>
  <si>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</si>
  <si>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</si>
  <si>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</si>
  <si>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</si>
  <si>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</si>
  <si>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</si>
  <si>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</si>
  <si>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</si>
  <si>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ДА</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</si>
  <si>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</si>
  <si>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</si>
  <si>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</si>
  <si>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</si>
  <si>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</si>
  <si>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</si>
  <si>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</si>
  <si>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</si>
  <si>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</si>
  <si>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</si>
  <si>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</si>
  <si>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</si>
  <si>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</si>
  <si>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</si>
  <si>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</si>
  <si>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</si>
  <si>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</si>
  <si>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</si>
  <si>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</si>
  <si>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</si>
  <si>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</si>
  <si>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</si>
  <si>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</si>
  <si>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</si>
  <si>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</si>
  <si>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</si>
  <si>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</si>
  <si>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</si>
  <si>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</si>
  <si>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</si>
  <si>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</si>
  <si>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</si>
  <si>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</si>
  <si>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</si>
  <si>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</si>
  <si>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</si>
  <si>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</si>
  <si>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</si>
  <si>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</si>
  <si>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</si>
  <si>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</si>
  <si>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</si>
  <si>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</si>
  <si>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</si>
  <si>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</si>
  <si>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</si>
  <si>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</si>
  <si>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</si>
  <si>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</si>
  <si>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</si>
  <si>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</si>
  <si>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</si>
  <si>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</si>
  <si>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</si>
  <si>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</si>
  <si>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</si>
  <si>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</si>
  <si>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</si>
  <si>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</si>
  <si>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</si>
  <si>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</si>
  <si>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</si>
  <si>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</si>
  <si>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</si>
  <si>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</si>
  <si>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</si>
  <si>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</si>
  <si>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</si>
  <si>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</si>
  <si>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</si>
  <si>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</si>
  <si>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</si>
  <si>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</si>
  <si>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</si>
  <si>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</si>
  <si>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</si>
  <si>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</si>
  <si>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</si>
  <si>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</si>
  <si>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</si>
  <si>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</si>
  <si>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</si>
  <si>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</si>
  <si>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</si>
  <si>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</si>
  <si>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</si>
  <si>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</si>
  <si>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</si>
  <si>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</si>
  <si>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</si>
  <si>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</si>
  <si>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</si>
  <si>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</si>
  <si>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</si>
  <si>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</si>
  <si>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</si>
  <si>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</si>
  <si>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</si>
  <si>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</si>
  <si>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</si>
  <si>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</si>
  <si>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</si>
  <si>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</si>
  <si>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</si>
  <si>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</si>
  <si>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</si>
  <si>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</si>
  <si>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</si>
  <si>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</si>
  <si>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</si>
  <si>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</si>
  <si>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</si>
  <si>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</si>
  <si>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</si>
  <si>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</si>
  <si>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</si>
  <si>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</si>
  <si>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</si>
  <si>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</si>
  <si>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</si>
  <si>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</si>
  <si>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</si>
  <si>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</si>
  <si>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</si>
  <si>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</si>
  <si>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</si>
  <si>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</si>
  <si>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</si>
  <si>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</si>
  <si>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</si>
  <si>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</si>
  <si>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</si>
  <si>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</si>
  <si>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</si>
  <si>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</si>
  <si>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</si>
  <si>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</si>
  <si>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</si>
  <si>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</si>
  <si>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</si>
  <si>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</si>
  <si>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</si>
  <si>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</si>
  <si>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</si>
  <si>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</si>
  <si>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</si>
  <si>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</si>
  <si>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</si>
  <si>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</si>
  <si>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</si>
  <si>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</si>
  <si>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151400.10.01</t>
  </si>
  <si>
    <t>Аддиктология. Теоретические и экспериментальные... / Е.И.Николаева - М.: Форум, 2023-208с.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</si>
  <si>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</si>
  <si>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</si>
  <si>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</si>
  <si>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</si>
  <si>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</si>
  <si>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</si>
  <si>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</si>
  <si>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</si>
  <si>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</si>
  <si>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</si>
  <si>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</si>
  <si>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</si>
  <si>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</si>
  <si>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</si>
  <si>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</si>
  <si>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</si>
  <si>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</si>
  <si>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</si>
  <si>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</si>
  <si>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</si>
  <si>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</si>
  <si>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</si>
  <si>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</si>
  <si>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</si>
  <si>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</si>
  <si>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</si>
  <si>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</si>
  <si>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</si>
  <si>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</si>
  <si>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</si>
  <si>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</si>
  <si>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</si>
  <si>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</si>
  <si>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</si>
  <si>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</si>
  <si>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</si>
  <si>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</si>
  <si>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</si>
  <si>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</si>
  <si>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</si>
  <si>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</si>
  <si>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</si>
  <si>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</si>
  <si>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</si>
  <si>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</si>
  <si>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</si>
  <si>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</si>
  <si>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</si>
  <si>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</si>
  <si>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</si>
  <si>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</si>
  <si>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</si>
  <si>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</si>
  <si>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</si>
  <si>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</si>
  <si>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</si>
  <si>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</si>
  <si>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</si>
  <si>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</si>
  <si>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</si>
  <si>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</si>
  <si>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</si>
  <si>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</si>
  <si>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</si>
  <si>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</si>
  <si>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</si>
  <si>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</si>
  <si>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</si>
  <si>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</si>
  <si>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</si>
  <si>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</si>
  <si>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</si>
  <si>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</si>
  <si>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</si>
  <si>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</si>
  <si>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</si>
  <si>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</si>
  <si>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</si>
  <si>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</si>
  <si>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</si>
  <si>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</si>
  <si>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</si>
  <si>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</si>
  <si>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</si>
  <si>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</si>
  <si>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</si>
  <si>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</si>
  <si>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</si>
  <si>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</si>
  <si>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</si>
  <si>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</si>
  <si>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</si>
  <si>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</si>
  <si>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</si>
  <si>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</si>
  <si>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</si>
  <si>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</si>
  <si>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</si>
  <si>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</si>
  <si>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</si>
  <si>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</si>
  <si>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</si>
  <si>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</si>
  <si>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</si>
  <si>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</si>
  <si>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</si>
  <si>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</si>
  <si>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</si>
  <si>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</si>
  <si>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</si>
  <si>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</si>
  <si>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</si>
  <si>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</si>
  <si>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</si>
  <si>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</si>
  <si>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</si>
  <si>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</si>
  <si>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</si>
  <si>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</si>
  <si>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</si>
  <si>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</si>
  <si>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</si>
  <si>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</si>
  <si>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</si>
  <si>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</si>
  <si>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</si>
  <si>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</si>
  <si>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</si>
  <si>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</si>
  <si>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</si>
  <si>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</si>
  <si>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</si>
  <si>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</si>
  <si>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</si>
  <si>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</si>
  <si>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</si>
  <si>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</si>
  <si>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</si>
  <si>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</si>
  <si>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</si>
  <si>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</si>
  <si>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</si>
  <si>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</si>
  <si>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</si>
  <si>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</si>
  <si>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</si>
  <si>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</si>
  <si>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</si>
  <si>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</si>
  <si>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</si>
  <si>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</si>
  <si>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</si>
  <si>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</si>
  <si>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</si>
  <si>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</si>
  <si>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</si>
  <si>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</si>
  <si>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</si>
  <si>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</si>
  <si>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</si>
  <si>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</si>
  <si>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</si>
  <si>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</si>
  <si>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</si>
  <si>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</si>
  <si>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</si>
  <si>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</si>
  <si>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</si>
  <si>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</si>
  <si>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</si>
  <si>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</si>
  <si>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</si>
  <si>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</si>
  <si>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</si>
  <si>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</si>
  <si>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</si>
  <si>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</si>
  <si>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</si>
  <si>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</si>
  <si>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</si>
  <si>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</si>
  <si>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</si>
  <si>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</si>
  <si>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</si>
  <si>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</si>
  <si>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</si>
  <si>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</si>
  <si>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</si>
  <si>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</si>
  <si>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</si>
  <si>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</si>
  <si>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</si>
  <si>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</si>
  <si>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</si>
  <si>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</si>
  <si>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</si>
  <si>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</si>
  <si>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</si>
  <si>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</si>
  <si>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</si>
  <si>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</si>
  <si>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</si>
  <si>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</si>
  <si>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</si>
  <si>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</si>
  <si>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</si>
  <si>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</si>
  <si>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</si>
  <si>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</si>
  <si>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</si>
  <si>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</si>
  <si>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</si>
  <si>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</si>
  <si>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</si>
  <si>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</si>
  <si>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</si>
  <si>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</si>
  <si>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</si>
  <si>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</si>
  <si>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</si>
  <si>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</si>
  <si>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</si>
  <si>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</si>
  <si>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</si>
  <si>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</si>
  <si>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</si>
  <si>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</si>
  <si>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</si>
  <si>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</si>
  <si>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</si>
  <si>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</si>
  <si>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</si>
  <si>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</si>
  <si>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</si>
  <si>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</si>
  <si>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</si>
  <si>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</si>
  <si>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</si>
  <si>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</si>
  <si>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</si>
  <si>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</si>
  <si>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</si>
  <si>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</si>
  <si>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</si>
  <si>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</si>
  <si>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</si>
  <si>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</si>
  <si>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</si>
  <si>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</si>
  <si>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</si>
  <si>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</si>
  <si>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</si>
  <si>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</si>
  <si>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</si>
  <si>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</si>
  <si>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</si>
  <si>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</si>
  <si>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</si>
  <si>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</si>
  <si>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</si>
  <si>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</si>
  <si>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</si>
  <si>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</si>
  <si>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</si>
  <si>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</si>
  <si>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</si>
  <si>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</si>
  <si>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</si>
  <si>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</si>
  <si>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</si>
  <si>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</si>
  <si>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</si>
  <si>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</si>
  <si>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</si>
  <si>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</si>
  <si>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</si>
  <si>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</si>
  <si>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</si>
  <si>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</si>
  <si>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</si>
  <si>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</si>
  <si>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</si>
  <si>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</si>
  <si>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</si>
  <si>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</si>
  <si>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</si>
  <si>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</si>
  <si>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</si>
  <si>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</si>
  <si>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</si>
  <si>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</si>
  <si>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</si>
  <si>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</si>
  <si>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</si>
  <si>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</si>
  <si>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</si>
  <si>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</si>
  <si>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</si>
  <si>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</si>
  <si>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</si>
  <si>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</si>
  <si>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</si>
  <si>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</si>
  <si>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</si>
  <si>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</si>
  <si>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</si>
  <si>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</si>
  <si>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</si>
  <si>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</si>
  <si>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</si>
  <si>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</si>
  <si>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</si>
  <si>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</si>
  <si>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</si>
  <si>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</si>
  <si>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</si>
  <si>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</si>
  <si>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</si>
  <si>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</si>
  <si>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</si>
  <si>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</si>
  <si>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</si>
  <si>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</si>
  <si>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</si>
  <si>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</si>
  <si>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</si>
  <si>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</si>
  <si>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</si>
  <si>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</si>
  <si>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</si>
  <si>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</si>
  <si>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</si>
  <si>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</si>
  <si>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</si>
  <si>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</si>
  <si>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</si>
  <si>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</si>
  <si>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</si>
  <si>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</si>
  <si>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</si>
  <si>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</si>
  <si>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</si>
  <si>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</si>
  <si>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</si>
  <si>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</si>
  <si>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</si>
  <si>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</si>
  <si>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</si>
  <si>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</si>
  <si>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</si>
  <si>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</si>
  <si>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</si>
  <si>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</si>
  <si>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</si>
  <si>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</si>
  <si>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</si>
  <si>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</si>
  <si>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</si>
  <si>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</si>
  <si>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</si>
  <si>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</si>
  <si>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</si>
  <si>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</si>
  <si>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</si>
  <si>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</si>
  <si>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</si>
  <si>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</si>
  <si>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</si>
  <si>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</si>
  <si>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</si>
  <si>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</si>
  <si>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</si>
  <si>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</si>
  <si>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</si>
  <si>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</si>
  <si>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</si>
  <si>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</si>
  <si>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</si>
  <si>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</si>
  <si>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</si>
  <si>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</si>
  <si>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</si>
  <si>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</si>
  <si>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</si>
  <si>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</si>
  <si>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</si>
  <si>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</si>
  <si>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</si>
  <si>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</si>
  <si>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</si>
  <si>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</si>
  <si>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</si>
  <si>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</si>
  <si>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</si>
  <si>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</si>
  <si>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</si>
  <si>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</si>
  <si>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</si>
  <si>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</si>
  <si>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</si>
  <si>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</si>
  <si>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</si>
  <si>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</si>
  <si>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</si>
  <si>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</si>
  <si>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</si>
  <si>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</si>
  <si>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</si>
  <si>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</si>
  <si>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</si>
  <si>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</si>
  <si>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</si>
  <si>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</si>
  <si>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</si>
  <si>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</si>
  <si>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</si>
  <si>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</si>
  <si>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</si>
  <si>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</si>
  <si>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</si>
  <si>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</si>
  <si>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</si>
  <si>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</si>
  <si>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</si>
  <si>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</si>
  <si>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</si>
  <si>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</si>
  <si>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</si>
  <si>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</si>
  <si>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</si>
  <si>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</si>
  <si>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</si>
  <si>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</si>
  <si>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</si>
  <si>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</si>
  <si>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</si>
  <si>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</si>
  <si>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</si>
  <si>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</si>
  <si>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</si>
  <si>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</si>
  <si>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</si>
  <si>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</si>
  <si>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</si>
  <si>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</si>
  <si>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</si>
  <si>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</si>
  <si>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</si>
  <si>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</si>
  <si>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</si>
  <si>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</si>
  <si>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</si>
  <si>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</si>
  <si>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</si>
  <si>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</si>
  <si>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</si>
  <si>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</si>
  <si>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</si>
  <si>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</si>
  <si>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</si>
  <si>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</si>
  <si>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</si>
  <si>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</si>
  <si>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</si>
  <si>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</si>
  <si>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</si>
  <si>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</si>
  <si>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</si>
  <si>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</si>
  <si>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</si>
  <si>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</si>
  <si>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</si>
  <si>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</si>
  <si>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</si>
  <si>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</si>
  <si>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</si>
  <si>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</si>
  <si>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</si>
  <si>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</si>
  <si>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</si>
  <si>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</si>
  <si>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</si>
  <si>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</si>
  <si>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</si>
  <si>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</si>
  <si>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</si>
  <si>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</si>
  <si>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</si>
  <si>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</si>
  <si>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</si>
  <si>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</si>
  <si>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</si>
  <si>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</si>
  <si>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</si>
  <si>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</si>
  <si>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</si>
  <si>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</si>
  <si>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</si>
  <si>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</si>
  <si>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</si>
  <si>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</si>
  <si>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</si>
  <si>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</si>
  <si>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</si>
  <si>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</si>
  <si>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</si>
  <si>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</si>
  <si>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</si>
  <si>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</si>
  <si>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</si>
  <si>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</si>
  <si>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</si>
  <si>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</si>
  <si>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</si>
  <si>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</si>
  <si>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</si>
  <si>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</si>
  <si>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</si>
  <si>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</si>
  <si>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</si>
  <si>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</si>
  <si>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</si>
  <si>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</si>
  <si>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</si>
  <si>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</si>
  <si>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</si>
  <si>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</si>
  <si>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</si>
  <si>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</si>
  <si>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</si>
  <si>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</si>
  <si>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</si>
  <si>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</si>
  <si>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</si>
  <si>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</si>
  <si>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</si>
  <si>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</si>
  <si>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</si>
  <si>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</si>
  <si>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</si>
  <si>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</si>
  <si>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</si>
  <si>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</si>
  <si>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</si>
  <si>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</si>
  <si>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</si>
  <si>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</si>
  <si>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</si>
  <si>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</si>
  <si>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</si>
  <si>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</si>
  <si>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</si>
  <si>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</si>
  <si>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</si>
  <si>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</si>
  <si>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</si>
  <si>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</si>
  <si>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</si>
  <si>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</si>
  <si>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</si>
  <si>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</si>
  <si>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</si>
  <si>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</si>
  <si>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</si>
  <si>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</si>
  <si>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</si>
  <si>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</si>
  <si>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</si>
  <si>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</si>
  <si>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</si>
  <si>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</si>
  <si>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</si>
  <si>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</si>
  <si>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</si>
  <si>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</si>
  <si>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</si>
  <si>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</si>
  <si>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</si>
  <si>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</si>
  <si>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</si>
  <si>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</si>
  <si>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</si>
  <si>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</si>
  <si>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</si>
  <si>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</si>
  <si>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</si>
  <si>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</si>
  <si>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</si>
  <si>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</si>
  <si>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</si>
  <si>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</si>
  <si>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</si>
  <si>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</si>
  <si>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</si>
  <si>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</si>
  <si>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</si>
  <si>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</si>
  <si>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</si>
  <si>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</si>
  <si>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</si>
  <si>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</si>
  <si>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</si>
  <si>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</si>
  <si>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</si>
  <si>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</si>
  <si>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</si>
  <si>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</si>
  <si>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</si>
  <si>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</si>
  <si>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</si>
  <si>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</si>
  <si>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</si>
  <si>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</si>
  <si>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</si>
  <si>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</si>
  <si>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</si>
  <si>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</si>
  <si>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</si>
  <si>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</si>
  <si>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</si>
  <si>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</si>
  <si>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</si>
  <si>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</si>
  <si>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</si>
  <si>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</si>
  <si>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</si>
  <si>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452200.13.01</t>
  </si>
  <si>
    <t>Библиотечный фонд: Сл.-справ. / Под ред. Столярова Ю.Н.-М.:НИЦ ИНФРА-М,2024.-160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</si>
  <si>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</si>
  <si>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</si>
  <si>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</si>
  <si>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</si>
  <si>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</si>
  <si>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</si>
  <si>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</si>
  <si>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</si>
  <si>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</si>
  <si>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</si>
  <si>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</si>
  <si>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</si>
  <si>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</si>
  <si>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</si>
  <si>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</si>
  <si>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</si>
  <si>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</si>
  <si>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</si>
  <si>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</si>
  <si>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</si>
  <si>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</si>
  <si>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</si>
  <si>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</si>
  <si>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</si>
  <si>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</si>
  <si>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</si>
  <si>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</si>
  <si>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</si>
  <si>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</si>
  <si>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</si>
  <si>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</si>
  <si>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</si>
  <si>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</si>
  <si>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</si>
  <si>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</si>
  <si>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</si>
  <si>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</si>
  <si>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</si>
  <si>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</si>
  <si>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</si>
  <si>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</si>
  <si>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</si>
  <si>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</si>
  <si>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</si>
  <si>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</si>
  <si>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</si>
  <si>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</si>
  <si>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</si>
  <si>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</si>
  <si>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</si>
  <si>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</si>
  <si>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</si>
  <si>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</si>
  <si>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</si>
  <si>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</si>
  <si>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</si>
  <si>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</si>
  <si>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</si>
  <si>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</si>
  <si>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</si>
  <si>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</si>
  <si>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</si>
  <si>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</si>
  <si>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</si>
  <si>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</si>
  <si>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</si>
  <si>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</si>
  <si>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</si>
  <si>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</si>
  <si>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</si>
  <si>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</si>
  <si>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</si>
  <si>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</si>
  <si>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</si>
  <si>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</si>
  <si>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</si>
  <si>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</si>
  <si>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</si>
  <si>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</si>
  <si>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</si>
  <si>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</si>
  <si>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</si>
  <si>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</si>
  <si>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</si>
  <si>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</si>
  <si>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</si>
  <si>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</si>
  <si>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</si>
  <si>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</si>
  <si>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</si>
  <si>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</si>
  <si>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</si>
  <si>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</si>
  <si>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</si>
  <si>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</si>
  <si>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</si>
  <si>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</si>
  <si>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</si>
  <si>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</si>
  <si>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</si>
  <si>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</si>
  <si>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</si>
  <si>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</si>
  <si>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</si>
  <si>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</si>
  <si>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</si>
  <si>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</si>
  <si>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</si>
  <si>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</si>
  <si>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</si>
  <si>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</si>
  <si>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</si>
  <si>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</si>
  <si>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</si>
  <si>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</si>
  <si>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</si>
  <si>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</si>
  <si>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</si>
  <si>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</si>
  <si>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</si>
  <si>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</si>
  <si>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</si>
  <si>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</si>
  <si>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</si>
  <si>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</si>
  <si>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</si>
  <si>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</si>
  <si>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</si>
  <si>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</si>
  <si>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</si>
  <si>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</si>
  <si>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</si>
  <si>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</si>
  <si>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</si>
  <si>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</si>
  <si>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</si>
  <si>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</si>
  <si>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</si>
  <si>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</si>
  <si>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</si>
  <si>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</si>
  <si>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</si>
  <si>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</si>
  <si>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</si>
  <si>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</si>
  <si>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</si>
  <si>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</si>
  <si>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</si>
  <si>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</si>
  <si>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</si>
  <si>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</si>
  <si>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</si>
  <si>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</si>
  <si>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</si>
  <si>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</si>
  <si>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</si>
  <si>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</si>
  <si>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</si>
  <si>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</si>
  <si>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</si>
  <si>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</si>
  <si>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</si>
  <si>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</si>
  <si>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</si>
  <si>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</si>
  <si>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</si>
  <si>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</si>
  <si>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</si>
  <si>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</si>
  <si>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</si>
  <si>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</si>
  <si>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</si>
  <si>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</si>
  <si>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</si>
  <si>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</si>
  <si>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</si>
  <si>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</si>
  <si>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</si>
  <si>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</si>
  <si>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</si>
  <si>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</si>
  <si>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</si>
  <si>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</si>
  <si>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</si>
  <si>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</si>
  <si>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</si>
  <si>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</si>
  <si>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</si>
  <si>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</si>
  <si>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</si>
  <si>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</si>
  <si>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</si>
  <si>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</si>
  <si>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</si>
  <si>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</si>
  <si>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</si>
  <si>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</si>
  <si>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</si>
  <si>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</si>
  <si>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</si>
  <si>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</si>
  <si>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</si>
  <si>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</si>
  <si>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</si>
  <si>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</si>
  <si>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</si>
  <si>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</si>
  <si>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</si>
  <si>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</si>
  <si>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</si>
  <si>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</si>
  <si>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</si>
  <si>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</si>
  <si>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</si>
  <si>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</si>
  <si>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</si>
  <si>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</si>
  <si>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</si>
  <si>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</si>
  <si>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</si>
  <si>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</si>
  <si>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</si>
  <si>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</si>
  <si>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</si>
  <si>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</si>
  <si>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</si>
  <si>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</si>
  <si>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</si>
  <si>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</si>
  <si>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</si>
  <si>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</si>
  <si>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</si>
  <si>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</si>
  <si>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</si>
  <si>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</si>
  <si>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</si>
  <si>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</si>
  <si>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</si>
  <si>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</si>
  <si>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</si>
  <si>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</si>
  <si>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</si>
  <si>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</si>
  <si>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</si>
  <si>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</si>
  <si>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</si>
  <si>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</si>
  <si>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</si>
  <si>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</si>
  <si>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</si>
  <si>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</si>
  <si>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</si>
  <si>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</si>
  <si>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</si>
  <si>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</si>
  <si>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</si>
  <si>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</si>
  <si>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</si>
  <si>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</si>
  <si>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</si>
  <si>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</si>
  <si>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</si>
  <si>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</si>
  <si>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</si>
  <si>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</si>
  <si>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</si>
  <si>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</si>
  <si>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</si>
  <si>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</si>
  <si>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</si>
  <si>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</si>
  <si>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</si>
  <si>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</si>
  <si>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</si>
  <si>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</si>
  <si>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</si>
  <si>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</si>
  <si>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</si>
  <si>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</si>
  <si>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</si>
  <si>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</si>
  <si>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</si>
  <si>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</si>
  <si>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</si>
  <si>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</si>
  <si>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</si>
  <si>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</si>
  <si>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</si>
  <si>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</si>
  <si>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</si>
  <si>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</si>
  <si>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</si>
  <si>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</si>
  <si>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</si>
  <si>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</si>
  <si>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</si>
  <si>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</si>
  <si>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</si>
  <si>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</si>
  <si>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</si>
  <si>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</si>
  <si>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</si>
  <si>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</si>
  <si>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</si>
  <si>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</si>
  <si>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</si>
  <si>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</si>
  <si>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</si>
  <si>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</si>
  <si>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</si>
  <si>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</si>
  <si>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</si>
  <si>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</si>
  <si>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</si>
  <si>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</si>
  <si>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</si>
  <si>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</si>
  <si>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</si>
  <si>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</si>
  <si>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</si>
  <si>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</si>
  <si>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</si>
  <si>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</si>
  <si>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</si>
  <si>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</si>
  <si>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</si>
  <si>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</si>
  <si>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</si>
  <si>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</si>
  <si>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</si>
  <si>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</si>
  <si>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</si>
  <si>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</si>
  <si>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</si>
  <si>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</si>
  <si>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</si>
  <si>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</si>
  <si>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</si>
  <si>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</si>
  <si>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</si>
  <si>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</si>
  <si>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</si>
  <si>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</si>
  <si>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</si>
  <si>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</si>
  <si>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</si>
  <si>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</si>
  <si>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</si>
  <si>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</si>
  <si>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</si>
  <si>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</si>
  <si>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</si>
  <si>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</si>
  <si>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</si>
  <si>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</si>
  <si>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</si>
  <si>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</si>
  <si>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</si>
  <si>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</si>
  <si>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</si>
  <si>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</si>
  <si>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</si>
  <si>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</si>
  <si>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</si>
  <si>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</si>
  <si>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</si>
  <si>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</si>
  <si>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</si>
  <si>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</si>
  <si>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</si>
  <si>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</si>
  <si>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</si>
  <si>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</si>
  <si>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</si>
  <si>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</si>
  <si>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</si>
  <si>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</si>
  <si>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</si>
  <si>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</si>
  <si>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</si>
  <si>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</si>
  <si>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</si>
  <si>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</si>
  <si>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</si>
  <si>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</si>
  <si>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</si>
  <si>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</si>
  <si>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</si>
  <si>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</si>
  <si>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</si>
  <si>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</si>
  <si>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</si>
  <si>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</si>
  <si>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</si>
  <si>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</si>
  <si>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</si>
  <si>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</si>
  <si>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</si>
  <si>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</si>
  <si>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</si>
  <si>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</si>
  <si>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</si>
  <si>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</si>
  <si>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</si>
  <si>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</si>
  <si>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</si>
  <si>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</si>
  <si>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</si>
  <si>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</si>
  <si>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</si>
  <si>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</si>
  <si>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</si>
  <si>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</si>
  <si>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</si>
  <si>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</si>
  <si>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</si>
  <si>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</si>
  <si>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</si>
  <si>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</si>
  <si>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</si>
  <si>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</si>
  <si>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</si>
  <si>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</si>
  <si>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</si>
  <si>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</si>
  <si>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</si>
  <si>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</si>
  <si>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</si>
  <si>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</si>
  <si>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</si>
  <si>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</si>
  <si>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</si>
  <si>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</si>
  <si>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</si>
  <si>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</si>
  <si>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</si>
  <si>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</si>
  <si>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</si>
  <si>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</si>
  <si>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</si>
  <si>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</si>
  <si>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</si>
  <si>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</si>
  <si>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</si>
  <si>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</si>
  <si>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</si>
  <si>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</si>
  <si>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</si>
  <si>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</si>
  <si>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</si>
  <si>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</si>
  <si>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</si>
  <si>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</si>
  <si>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</si>
  <si>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</si>
  <si>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</si>
  <si>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</si>
  <si>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</si>
  <si>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</si>
  <si>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</si>
  <si>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</si>
  <si>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</si>
  <si>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</si>
  <si>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</si>
  <si>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</si>
  <si>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</si>
  <si>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</si>
  <si>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</si>
  <si>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</si>
  <si>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</si>
  <si>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</si>
  <si>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</si>
  <si>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</si>
  <si>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</si>
  <si>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</si>
  <si>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</si>
  <si>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</si>
  <si>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</si>
  <si>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</si>
  <si>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</si>
  <si>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</si>
  <si>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</si>
  <si>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</si>
  <si>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</si>
  <si>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</si>
  <si>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</si>
  <si>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</si>
  <si>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</si>
  <si>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</si>
  <si>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</si>
  <si>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</si>
  <si>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</si>
  <si>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</si>
  <si>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</si>
  <si>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</si>
  <si>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</si>
  <si>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</si>
  <si>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</si>
  <si>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</si>
  <si>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</si>
  <si>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</si>
  <si>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</si>
  <si>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</si>
  <si>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</si>
  <si>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</si>
  <si>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</si>
  <si>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</si>
  <si>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</si>
  <si>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</si>
  <si>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</si>
  <si>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</si>
  <si>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</si>
  <si>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</si>
  <si>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</si>
  <si>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</si>
  <si>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</si>
  <si>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</si>
  <si>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</si>
  <si>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</si>
  <si>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</si>
  <si>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</si>
  <si>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</si>
  <si>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</si>
  <si>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</si>
  <si>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</si>
  <si>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</si>
  <si>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</si>
  <si>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</si>
  <si>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</si>
  <si>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</si>
  <si>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</si>
  <si>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</si>
  <si>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</si>
  <si>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</si>
  <si>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</si>
  <si>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</si>
  <si>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</si>
  <si>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</si>
  <si>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</si>
  <si>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</si>
  <si>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</si>
  <si>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</si>
  <si>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</si>
  <si>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</si>
  <si>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</si>
  <si>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</si>
  <si>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</si>
  <si>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</si>
  <si>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</si>
  <si>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</si>
  <si>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</si>
  <si>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</si>
  <si>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</si>
  <si>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</si>
  <si>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</si>
  <si>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</si>
  <si>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</si>
  <si>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</si>
  <si>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</si>
  <si>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</si>
  <si>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</si>
  <si>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</si>
  <si>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</si>
  <si>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</si>
  <si>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</si>
  <si>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</si>
  <si>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</si>
  <si>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</si>
  <si>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</si>
  <si>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</si>
  <si>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</si>
  <si>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</si>
  <si>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</si>
  <si>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</si>
  <si>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</si>
  <si>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</si>
  <si>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</si>
  <si>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</si>
  <si>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</si>
  <si>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</si>
  <si>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</si>
  <si>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</si>
  <si>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</si>
  <si>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</si>
  <si>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</si>
  <si>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</si>
  <si>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</si>
  <si>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</si>
  <si>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</si>
  <si>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</si>
  <si>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</si>
  <si>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</si>
  <si>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</si>
  <si>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</si>
  <si>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</si>
  <si>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</si>
  <si>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</si>
  <si>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</si>
  <si>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</si>
  <si>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</si>
  <si>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</si>
  <si>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</si>
  <si>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</si>
  <si>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</si>
  <si>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</si>
  <si>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</si>
  <si>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</si>
  <si>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</si>
  <si>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</si>
  <si>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</si>
  <si>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</si>
  <si>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</si>
  <si>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</si>
  <si>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</si>
  <si>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</si>
  <si>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</si>
  <si>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</si>
  <si>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</si>
  <si>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</si>
  <si>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</si>
  <si>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</si>
  <si>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</si>
  <si>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</si>
  <si>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</si>
  <si>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</si>
  <si>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</si>
  <si>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</si>
  <si>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</si>
  <si>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</si>
  <si>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</si>
  <si>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</si>
  <si>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</si>
  <si>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</si>
  <si>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</si>
  <si>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</si>
  <si>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</si>
  <si>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</si>
  <si>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</si>
  <si>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</si>
  <si>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</si>
  <si>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</si>
  <si>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</si>
  <si>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</si>
  <si>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</si>
  <si>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</si>
  <si>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</si>
  <si>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</si>
  <si>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</si>
  <si>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</si>
  <si>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</si>
  <si>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</si>
  <si>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</si>
  <si>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</si>
  <si>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</si>
  <si>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</si>
  <si>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</si>
  <si>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</si>
  <si>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</si>
  <si>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</si>
  <si>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</si>
  <si>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</si>
  <si>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</si>
  <si>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</si>
  <si>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</si>
  <si>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</si>
  <si>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</si>
  <si>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</si>
  <si>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</si>
  <si>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</si>
  <si>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</si>
  <si>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</si>
  <si>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</si>
  <si>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</si>
  <si>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</si>
  <si>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</si>
  <si>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</si>
  <si>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</si>
  <si>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</si>
  <si>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</si>
  <si>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</si>
  <si>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</si>
  <si>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</si>
  <si>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</si>
  <si>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</si>
  <si>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</si>
  <si>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</si>
  <si>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</si>
  <si>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</si>
  <si>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</si>
  <si>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</si>
  <si>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</si>
  <si>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</si>
  <si>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</si>
  <si>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</si>
  <si>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</si>
  <si>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</si>
  <si>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</si>
  <si>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</si>
  <si>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</si>
  <si>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</si>
  <si>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</si>
  <si>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</si>
  <si>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</si>
  <si>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</si>
  <si>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</si>
  <si>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</si>
  <si>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</si>
  <si>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</si>
  <si>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</si>
  <si>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</si>
  <si>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</si>
  <si>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</si>
  <si>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</si>
  <si>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</si>
  <si>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</si>
  <si>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</si>
  <si>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</si>
  <si>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</si>
  <si>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</si>
  <si>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</si>
  <si>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</si>
  <si>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</si>
  <si>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</si>
  <si>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</si>
  <si>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</si>
  <si>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</si>
  <si>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</si>
  <si>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</si>
  <si>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</si>
  <si>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</si>
  <si>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</si>
  <si>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</si>
  <si>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</si>
  <si>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</si>
  <si>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</si>
  <si>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</si>
  <si>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</si>
  <si>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</si>
  <si>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</si>
  <si>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</si>
  <si>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</si>
  <si>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</si>
  <si>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</si>
  <si>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</si>
  <si>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</si>
  <si>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</si>
  <si>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</si>
  <si>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</si>
  <si>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</si>
  <si>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</si>
  <si>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</si>
  <si>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</si>
  <si>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</si>
  <si>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</si>
  <si>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</si>
  <si>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</si>
  <si>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</si>
  <si>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</si>
  <si>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</si>
  <si>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</si>
  <si>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</si>
  <si>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</si>
  <si>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</si>
  <si>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</si>
  <si>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</si>
  <si>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</si>
  <si>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</si>
  <si>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</si>
  <si>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</si>
  <si>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</si>
  <si>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</si>
  <si>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</si>
  <si>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</si>
  <si>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</si>
  <si>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</si>
  <si>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</si>
  <si>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</si>
  <si>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</si>
  <si>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</si>
  <si>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</si>
  <si>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</si>
  <si>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</si>
  <si>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</si>
  <si>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</si>
  <si>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</si>
  <si>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</si>
  <si>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</si>
  <si>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</si>
  <si>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</si>
  <si>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</si>
  <si>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</si>
  <si>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</si>
  <si>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</si>
  <si>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</si>
  <si>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</si>
  <si>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</si>
  <si>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</si>
  <si>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</si>
  <si>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</si>
  <si>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</si>
  <si>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</si>
  <si>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</si>
  <si>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</si>
  <si>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</si>
  <si>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</si>
  <si>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</si>
  <si>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</si>
  <si>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</si>
  <si>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</si>
  <si>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</si>
  <si>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</si>
  <si>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</si>
  <si>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</si>
  <si>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</si>
  <si>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</si>
  <si>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</si>
  <si>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</si>
  <si>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</si>
  <si>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</si>
  <si>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</si>
  <si>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</si>
  <si>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</si>
  <si>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</si>
  <si>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</si>
  <si>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</si>
  <si>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</si>
  <si>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</si>
  <si>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</si>
  <si>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</si>
  <si>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</si>
  <si>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</si>
  <si>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</si>
  <si>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</si>
  <si>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</si>
  <si>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</si>
  <si>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</si>
  <si>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</si>
  <si>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</si>
  <si>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</si>
  <si>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</si>
  <si>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</si>
  <si>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</si>
  <si>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</si>
  <si>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</si>
  <si>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</si>
  <si>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</si>
  <si>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</si>
  <si>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</si>
  <si>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</si>
  <si>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</si>
  <si>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</si>
  <si>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</si>
  <si>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</si>
  <si>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</si>
  <si>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</si>
  <si>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</si>
  <si>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</si>
  <si>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</si>
  <si>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</si>
  <si>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</si>
  <si>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</si>
  <si>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</si>
  <si>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</si>
  <si>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</si>
  <si>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</si>
  <si>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</si>
  <si>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</si>
  <si>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</si>
  <si>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</si>
  <si>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</si>
  <si>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</si>
  <si>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</si>
  <si>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</si>
  <si>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</si>
  <si>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</si>
  <si>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</si>
  <si>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</si>
  <si>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</si>
  <si>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</si>
  <si>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</si>
  <si>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</si>
  <si>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</si>
  <si>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</si>
  <si>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</si>
  <si>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</si>
  <si>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</si>
  <si>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</si>
  <si>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</si>
  <si>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</si>
  <si>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</si>
  <si>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</si>
  <si>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</si>
  <si>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</si>
  <si>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</si>
  <si>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</si>
  <si>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</si>
  <si>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</si>
  <si>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</si>
  <si>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</si>
  <si>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</si>
  <si>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</si>
  <si>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</si>
  <si>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</si>
  <si>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</si>
  <si>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</si>
  <si>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</si>
  <si>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</si>
  <si>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</si>
  <si>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</si>
  <si>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</si>
  <si>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</si>
  <si>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</si>
  <si>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</si>
  <si>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</si>
  <si>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</si>
  <si>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</si>
  <si>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</si>
  <si>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</si>
  <si>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</si>
  <si>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</si>
  <si>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</si>
  <si>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</si>
  <si>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</si>
  <si>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</si>
  <si>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</si>
  <si>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</si>
  <si>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</si>
  <si>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</si>
  <si>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</si>
  <si>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</si>
  <si>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</si>
  <si>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</si>
  <si>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</si>
  <si>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</si>
  <si>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</si>
  <si>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</si>
  <si>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</si>
  <si>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</si>
  <si>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</si>
  <si>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</si>
  <si>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</si>
  <si>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</si>
  <si>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</si>
  <si>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</si>
  <si>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</si>
  <si>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</si>
  <si>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</si>
  <si>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</si>
  <si>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</si>
  <si>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</si>
  <si>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</si>
  <si>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</si>
  <si>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</si>
  <si>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</si>
  <si>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</si>
  <si>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</si>
  <si>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</si>
  <si>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</si>
  <si>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</si>
  <si>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</si>
  <si>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</si>
  <si>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</si>
  <si>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</si>
  <si>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</si>
  <si>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</si>
  <si>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</si>
  <si>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</si>
  <si>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</si>
  <si>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</si>
  <si>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</si>
  <si>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</si>
  <si>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</si>
  <si>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</si>
  <si>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</si>
  <si>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</si>
  <si>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</si>
  <si>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</si>
  <si>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</si>
  <si>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</si>
  <si>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</si>
  <si>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</si>
  <si>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</si>
  <si>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</si>
  <si>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</si>
  <si>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</si>
  <si>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</si>
  <si>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</si>
  <si>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</si>
  <si>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</si>
  <si>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</si>
  <si>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</si>
  <si>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</si>
  <si>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</si>
  <si>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</si>
  <si>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</si>
  <si>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</si>
  <si>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</si>
  <si>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</si>
  <si>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</si>
  <si>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</si>
  <si>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</si>
  <si>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</si>
  <si>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</si>
  <si>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</si>
  <si>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</si>
  <si>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</si>
  <si>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</si>
  <si>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</si>
  <si>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</si>
  <si>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</si>
  <si>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</si>
  <si>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</si>
  <si>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</si>
  <si>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</si>
  <si>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</si>
  <si>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</si>
  <si>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</si>
  <si>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</si>
  <si>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</si>
  <si>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</si>
  <si>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</si>
  <si>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</si>
  <si>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</si>
  <si>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</si>
  <si>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</si>
  <si>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</si>
  <si>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</si>
  <si>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</si>
  <si>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</si>
  <si>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</si>
  <si>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</si>
  <si>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</si>
  <si>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</si>
  <si>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</si>
  <si>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</si>
  <si>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</si>
  <si>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</si>
  <si>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</si>
  <si>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</si>
  <si>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</si>
  <si>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</si>
  <si>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</si>
  <si>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</si>
  <si>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</si>
  <si>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</si>
  <si>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</si>
  <si>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</si>
  <si>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</si>
  <si>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</si>
  <si>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</si>
  <si>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</si>
  <si>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</si>
  <si>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</si>
  <si>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</si>
  <si>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</si>
  <si>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</si>
  <si>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</si>
  <si>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</si>
  <si>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</si>
  <si>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</si>
  <si>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</si>
  <si>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</si>
  <si>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</si>
  <si>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</si>
  <si>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</si>
  <si>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</si>
  <si>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</si>
  <si>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</si>
  <si>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</si>
  <si>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</si>
  <si>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</si>
  <si>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</si>
  <si>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</si>
  <si>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</si>
  <si>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</si>
  <si>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</si>
  <si>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</si>
  <si>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</si>
  <si>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</si>
  <si>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</si>
  <si>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</si>
  <si>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</si>
  <si>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</si>
  <si>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</si>
  <si>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</si>
  <si>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</si>
  <si>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</si>
  <si>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</si>
  <si>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</si>
  <si>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</si>
  <si>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</si>
  <si>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</si>
  <si>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</si>
  <si>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</si>
  <si>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</si>
  <si>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</si>
  <si>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</si>
  <si>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</si>
  <si>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</si>
  <si>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</si>
  <si>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</si>
  <si>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</si>
  <si>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</si>
  <si>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</si>
  <si>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</si>
  <si>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</si>
  <si>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</si>
  <si>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</si>
  <si>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</si>
  <si>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</si>
  <si>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</si>
  <si>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</si>
  <si>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</si>
  <si>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</si>
  <si>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</si>
  <si>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</si>
  <si>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</si>
  <si>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</si>
  <si>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</si>
  <si>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</si>
  <si>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</si>
  <si>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</si>
  <si>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</si>
  <si>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</si>
  <si>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</si>
  <si>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</si>
  <si>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</si>
  <si>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</si>
  <si>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</si>
  <si>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</si>
  <si>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</si>
  <si>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</si>
  <si>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</si>
  <si>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</si>
  <si>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</si>
  <si>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</si>
  <si>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</si>
  <si>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</si>
  <si>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</si>
  <si>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</si>
  <si>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</si>
  <si>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</si>
  <si>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</si>
  <si>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</si>
  <si>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</si>
  <si>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</si>
  <si>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</si>
  <si>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</si>
  <si>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</si>
  <si>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</si>
  <si>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</si>
  <si>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</si>
  <si>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</si>
  <si>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</si>
  <si>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</si>
  <si>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</si>
  <si>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</si>
  <si>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</si>
  <si>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</si>
  <si>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</si>
  <si>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</si>
  <si>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</si>
  <si>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</si>
  <si>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</si>
  <si>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</si>
  <si>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</si>
  <si>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</si>
  <si>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</si>
  <si>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</si>
  <si>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</si>
  <si>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</si>
  <si>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</si>
  <si>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</si>
  <si>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</si>
  <si>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</si>
  <si>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</si>
  <si>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</si>
  <si>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</si>
  <si>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</si>
  <si>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</si>
  <si>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</si>
  <si>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</si>
  <si>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</si>
  <si>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</si>
  <si>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</si>
  <si>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</si>
  <si>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</si>
  <si>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</si>
  <si>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</si>
  <si>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</si>
  <si>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</si>
  <si>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</si>
  <si>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</si>
  <si>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</si>
  <si>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</si>
  <si>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</si>
  <si>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</si>
  <si>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</si>
  <si>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</si>
  <si>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</si>
  <si>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</si>
  <si>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</si>
  <si>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</si>
  <si>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</si>
  <si>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</si>
  <si>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</si>
  <si>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</si>
  <si>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</si>
  <si>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</si>
  <si>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</si>
  <si>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</si>
  <si>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</si>
  <si>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</si>
  <si>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</si>
  <si>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</si>
  <si>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</si>
  <si>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</si>
  <si>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</si>
  <si>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</si>
  <si>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</si>
  <si>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</si>
  <si>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</si>
  <si>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</si>
  <si>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</si>
  <si>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</si>
  <si>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</si>
  <si>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</si>
  <si>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</si>
  <si>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</si>
  <si>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</si>
  <si>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</si>
  <si>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</si>
  <si>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</si>
  <si>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</si>
  <si>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</si>
  <si>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</si>
  <si>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</si>
  <si>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</si>
  <si>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</si>
  <si>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</si>
  <si>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</si>
  <si>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</si>
  <si>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</si>
  <si>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</si>
  <si>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</si>
  <si>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</si>
  <si>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</si>
  <si>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</si>
  <si>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</si>
  <si>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</si>
  <si>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</si>
  <si>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</si>
  <si>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</si>
  <si>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</si>
  <si>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</si>
  <si>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</si>
  <si>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</si>
  <si>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</si>
  <si>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</si>
  <si>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</si>
  <si>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</si>
  <si>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</si>
  <si>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</si>
  <si>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</si>
  <si>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</si>
  <si>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</si>
  <si>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</si>
  <si>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</si>
  <si>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</si>
  <si>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</si>
  <si>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</si>
  <si>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</si>
  <si>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</si>
  <si>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</si>
  <si>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</si>
  <si>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</si>
  <si>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</si>
  <si>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</si>
  <si>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</si>
  <si>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</si>
  <si>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</si>
  <si>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</si>
  <si>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</si>
  <si>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</si>
  <si>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</si>
  <si>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</si>
  <si>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</si>
  <si>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</si>
  <si>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</si>
  <si>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</si>
  <si>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</si>
  <si>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</si>
  <si>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</si>
  <si>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</si>
  <si>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</si>
  <si>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</si>
  <si>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</si>
  <si>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</si>
  <si>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</si>
  <si>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</si>
  <si>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</si>
  <si>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</si>
  <si>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</si>
  <si>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</si>
  <si>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</si>
  <si>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</si>
  <si>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</si>
  <si>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</si>
  <si>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</si>
  <si>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</si>
  <si>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</si>
  <si>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</si>
  <si>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</si>
  <si>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</si>
  <si>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</si>
  <si>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</si>
  <si>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</si>
  <si>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</si>
  <si>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</si>
  <si>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</si>
  <si>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</si>
  <si>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</si>
  <si>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</si>
  <si>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</si>
  <si>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</si>
  <si>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</si>
  <si>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</si>
  <si>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</si>
  <si>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</si>
  <si>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</si>
  <si>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</si>
  <si>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</si>
  <si>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</si>
  <si>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</si>
  <si>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</si>
  <si>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</si>
  <si>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</si>
  <si>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</si>
  <si>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</si>
  <si>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</si>
  <si>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</si>
  <si>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</si>
  <si>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</si>
  <si>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</si>
  <si>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</si>
  <si>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</si>
  <si>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</si>
  <si>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</si>
  <si>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</si>
  <si>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</si>
  <si>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</si>
  <si>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</si>
  <si>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</si>
  <si>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</si>
  <si>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</si>
  <si>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</si>
  <si>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</si>
  <si>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</si>
  <si>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</si>
  <si>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</si>
  <si>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</si>
  <si>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</si>
  <si>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</si>
  <si>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</si>
  <si>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</si>
  <si>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</si>
  <si>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</si>
  <si>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</si>
  <si>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</si>
  <si>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</si>
  <si>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</si>
  <si>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</si>
  <si>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</si>
  <si>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</si>
  <si>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</si>
  <si>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</si>
  <si>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</si>
  <si>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</si>
  <si>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</si>
  <si>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</si>
  <si>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</si>
  <si>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</si>
  <si>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</si>
  <si>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</si>
  <si>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</si>
  <si>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</si>
  <si>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</si>
  <si>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</si>
  <si>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</si>
  <si>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</si>
  <si>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</si>
  <si>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</si>
  <si>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</si>
  <si>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</si>
  <si>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</si>
  <si>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</si>
  <si>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</si>
  <si>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</si>
  <si>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</si>
  <si>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</si>
  <si>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</si>
  <si>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</si>
  <si>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</si>
  <si>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</si>
  <si>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</si>
  <si>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</si>
  <si>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</si>
  <si>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</si>
  <si>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</si>
  <si>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</si>
  <si>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</si>
  <si>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</si>
  <si>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</si>
  <si>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</si>
  <si>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</si>
  <si>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</si>
  <si>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</si>
  <si>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</si>
  <si>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</si>
  <si>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</si>
  <si>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</si>
  <si>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</si>
  <si>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</si>
  <si>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</si>
  <si>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</si>
  <si>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</si>
  <si>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</si>
  <si>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</si>
  <si>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</si>
  <si>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</si>
  <si>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</si>
  <si>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</si>
  <si>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</si>
  <si>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</si>
  <si>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</si>
  <si>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</si>
  <si>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</si>
  <si>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</si>
  <si>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</si>
  <si>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</si>
  <si>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</si>
  <si>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</si>
  <si>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</si>
  <si>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</si>
  <si>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</si>
  <si>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</si>
  <si>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</si>
  <si>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</si>
  <si>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</si>
  <si>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</si>
  <si>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</si>
  <si>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</si>
  <si>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</si>
  <si>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</si>
  <si>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</si>
  <si>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</si>
  <si>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</si>
  <si>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</si>
  <si>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</si>
  <si>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</si>
  <si>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</si>
  <si>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</si>
  <si>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</si>
  <si>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</si>
  <si>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</si>
  <si>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</si>
  <si>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</si>
  <si>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</si>
  <si>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</si>
  <si>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</si>
  <si>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</si>
  <si>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</si>
  <si>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</si>
  <si>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</si>
  <si>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</si>
  <si>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</si>
  <si>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</si>
  <si>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</si>
  <si>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</si>
  <si>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</si>
  <si>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</si>
  <si>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</si>
  <si>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</si>
  <si>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</si>
  <si>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</si>
  <si>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</si>
  <si>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</si>
  <si>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</si>
  <si>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</si>
  <si>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</si>
  <si>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</si>
  <si>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</si>
  <si>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</si>
  <si>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</si>
  <si>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</si>
  <si>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</si>
  <si>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</si>
  <si>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</si>
  <si>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</si>
  <si>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</si>
  <si>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</si>
  <si>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</si>
  <si>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</si>
  <si>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</si>
  <si>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</si>
  <si>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</si>
  <si>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</si>
  <si>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</si>
  <si>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</si>
  <si>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</si>
  <si>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</si>
  <si>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</si>
  <si>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</si>
  <si>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</si>
  <si>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</si>
  <si>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</si>
  <si>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</si>
  <si>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</si>
  <si>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</si>
  <si>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</si>
  <si>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</si>
  <si>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</si>
  <si>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</si>
  <si>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</si>
  <si>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</si>
  <si>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</si>
  <si>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</si>
  <si>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</si>
  <si>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</si>
  <si>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</si>
  <si>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</si>
  <si>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</si>
  <si>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</si>
  <si>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</si>
  <si>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</si>
  <si>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</si>
  <si>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</si>
  <si>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</si>
  <si>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</si>
  <si>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</si>
  <si>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</si>
  <si>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</si>
  <si>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</si>
  <si>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</si>
  <si>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</si>
  <si>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</si>
  <si>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</si>
  <si>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</si>
  <si>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</si>
  <si>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</si>
  <si>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</si>
  <si>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</si>
  <si>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</si>
  <si>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</si>
  <si>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</si>
  <si>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</si>
  <si>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</si>
  <si>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</si>
  <si>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</si>
  <si>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</si>
  <si>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</si>
  <si>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</si>
  <si>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</si>
  <si>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</si>
  <si>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</si>
  <si>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</si>
  <si>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</si>
  <si>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</si>
  <si>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</si>
  <si>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</si>
  <si>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</si>
  <si>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</si>
  <si>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</si>
  <si>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</si>
  <si>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</si>
  <si>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</si>
  <si>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</si>
  <si>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</si>
  <si>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</si>
  <si>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</si>
  <si>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</si>
  <si>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</si>
  <si>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</si>
  <si>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</si>
  <si>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</si>
  <si>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</si>
  <si>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</si>
  <si>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</si>
  <si>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</si>
  <si>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</si>
  <si>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</si>
  <si>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</si>
  <si>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</si>
  <si>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</si>
  <si>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</si>
  <si>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</si>
  <si>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</si>
  <si>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</si>
  <si>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</si>
  <si>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</si>
  <si>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</si>
  <si>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</si>
  <si>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</si>
  <si>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</si>
  <si>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</si>
  <si>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</si>
  <si>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</si>
  <si>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</si>
  <si>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</si>
  <si>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</si>
  <si>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</si>
  <si>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</si>
  <si>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</si>
  <si>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</si>
  <si>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</si>
  <si>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</si>
  <si>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</si>
  <si>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</si>
  <si>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</si>
  <si>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</si>
  <si>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</si>
  <si>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</si>
  <si>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</si>
  <si>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</si>
  <si>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</si>
  <si>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</si>
  <si>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</si>
  <si>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</si>
  <si>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</si>
  <si>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</si>
  <si>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</si>
  <si>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</si>
  <si>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</si>
  <si>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</si>
  <si>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</si>
  <si>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</si>
  <si>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</si>
  <si>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</si>
  <si>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</si>
  <si>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</si>
  <si>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</si>
  <si>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</si>
  <si>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</si>
  <si>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</si>
  <si>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</si>
  <si>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</si>
  <si>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</si>
  <si>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</si>
  <si>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</si>
  <si>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</si>
  <si>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</si>
  <si>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</si>
  <si>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</si>
  <si>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</si>
  <si>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</si>
  <si>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</si>
  <si>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</si>
  <si>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</si>
  <si>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</si>
  <si>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</si>
  <si>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</si>
  <si>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</si>
  <si>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</si>
  <si>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</si>
  <si>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</si>
  <si>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</si>
  <si>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</si>
  <si>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</si>
  <si>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</si>
  <si>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</si>
  <si>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</si>
  <si>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</si>
  <si>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</si>
  <si>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</si>
  <si>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</si>
  <si>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</si>
  <si>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</si>
  <si>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</si>
  <si>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</si>
  <si>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</si>
  <si>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</si>
  <si>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</si>
  <si>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</si>
  <si>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</si>
  <si>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</si>
  <si>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</si>
  <si>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</si>
  <si>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</si>
  <si>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</si>
  <si>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</si>
  <si>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</si>
  <si>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</si>
  <si>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</si>
  <si>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</si>
  <si>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</si>
  <si>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</si>
  <si>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</si>
  <si>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</si>
  <si>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</si>
  <si>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</si>
  <si>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</si>
  <si>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</si>
  <si>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</si>
  <si>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</si>
  <si>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</si>
  <si>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</si>
  <si>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</si>
  <si>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</si>
  <si>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</si>
  <si>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</si>
  <si>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</si>
  <si>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</si>
  <si>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</si>
  <si>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</si>
  <si>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</si>
  <si>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</si>
  <si>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</si>
  <si>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</si>
  <si>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</si>
  <si>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</si>
  <si>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</si>
  <si>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</si>
  <si>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</si>
  <si>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</si>
  <si>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</si>
  <si>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</si>
  <si>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</si>
  <si>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</si>
  <si>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</si>
  <si>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</si>
  <si>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</si>
  <si>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</si>
  <si>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</si>
  <si>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</si>
  <si>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</si>
  <si>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</si>
  <si>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</si>
  <si>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</si>
  <si>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</si>
  <si>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</si>
  <si>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</si>
  <si>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</si>
  <si>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</si>
  <si>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</si>
  <si>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</si>
  <si>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</si>
  <si>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</si>
  <si>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</si>
  <si>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</si>
  <si>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</si>
  <si>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</si>
  <si>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</si>
  <si>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</si>
  <si>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</si>
  <si>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</si>
  <si>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</si>
  <si>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</si>
  <si>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</si>
  <si>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</si>
  <si>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</si>
  <si>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</si>
  <si>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</si>
  <si>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</si>
  <si>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</si>
  <si>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</si>
  <si>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</si>
  <si>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</si>
  <si>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</si>
  <si>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</si>
  <si>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</si>
  <si>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</si>
  <si>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</si>
  <si>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</si>
  <si>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</si>
  <si>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</si>
  <si>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</si>
  <si>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</si>
  <si>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</si>
  <si>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</si>
  <si>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</si>
  <si>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</si>
  <si>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</si>
  <si>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</si>
  <si>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</si>
  <si>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</si>
  <si>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</si>
  <si>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</si>
  <si>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</si>
  <si>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</si>
  <si>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</si>
  <si>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</si>
  <si>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</si>
  <si>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</si>
  <si>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</si>
  <si>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</si>
  <si>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</si>
  <si>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</si>
  <si>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</si>
  <si>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</si>
  <si>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</si>
  <si>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</si>
  <si>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</si>
  <si>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</si>
  <si>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</si>
  <si>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</si>
  <si>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</si>
  <si>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</si>
  <si>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</si>
  <si>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</si>
  <si>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</si>
  <si>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</si>
  <si>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</si>
  <si>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</si>
  <si>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</si>
  <si>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</si>
  <si>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</si>
  <si>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</si>
  <si>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</si>
  <si>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</si>
  <si>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</si>
  <si>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</si>
  <si>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</si>
  <si>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</si>
  <si>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</si>
  <si>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</si>
  <si>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</si>
  <si>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</si>
  <si>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</si>
  <si>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</si>
  <si>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</si>
  <si>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</si>
  <si>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</si>
  <si>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</si>
  <si>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</si>
  <si>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</si>
  <si>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</si>
  <si>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</si>
  <si>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</si>
  <si>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</si>
  <si>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</si>
  <si>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</si>
  <si>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</si>
  <si>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</si>
  <si>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</si>
  <si>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</si>
  <si>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</si>
  <si>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</si>
  <si>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</si>
  <si>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</si>
  <si>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</si>
  <si>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</si>
  <si>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</si>
  <si>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</si>
  <si>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</si>
  <si>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</si>
  <si>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</si>
  <si>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</si>
  <si>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</si>
  <si>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</si>
  <si>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</si>
  <si>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</si>
  <si>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</si>
  <si>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</si>
  <si>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</si>
  <si>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</si>
  <si>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</si>
  <si>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</si>
  <si>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</si>
  <si>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</si>
  <si>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</si>
  <si>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</si>
  <si>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</si>
  <si>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</si>
  <si>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</si>
  <si>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</si>
  <si>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</si>
  <si>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</si>
  <si>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</si>
  <si>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</si>
  <si>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</si>
  <si>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</si>
  <si>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</si>
  <si>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</si>
  <si>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</si>
  <si>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</si>
  <si>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</si>
  <si>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</si>
  <si>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</si>
  <si>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</si>
  <si>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</si>
  <si>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</si>
  <si>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</si>
  <si>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</si>
  <si>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</si>
  <si>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</si>
  <si>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</si>
  <si>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</si>
  <si>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</si>
  <si>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</si>
  <si>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</si>
  <si>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</si>
  <si>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</si>
  <si>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</si>
  <si>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</si>
  <si>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</si>
  <si>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</si>
  <si>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</si>
  <si>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</si>
  <si>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</si>
  <si>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</si>
  <si>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</si>
  <si>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</si>
  <si>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</si>
  <si>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</si>
  <si>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</si>
  <si>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</si>
  <si>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</si>
  <si>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</si>
  <si>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</si>
  <si>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</si>
  <si>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</si>
  <si>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</si>
  <si>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</si>
  <si>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</si>
  <si>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</si>
  <si>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</si>
  <si>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</si>
  <si>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</si>
  <si>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</si>
  <si>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</si>
  <si>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</si>
  <si>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</si>
  <si>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</si>
  <si>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</si>
  <si>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</si>
  <si>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</si>
  <si>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</si>
  <si>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</si>
  <si>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</si>
  <si>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</si>
  <si>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</si>
  <si>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</si>
  <si>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</si>
  <si>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</si>
  <si>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</si>
  <si>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</si>
  <si>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</si>
  <si>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</si>
  <si>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</si>
  <si>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</si>
  <si>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</si>
  <si>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</si>
  <si>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</si>
  <si>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</si>
  <si>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</si>
  <si>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</si>
  <si>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</si>
  <si>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</si>
  <si>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</si>
  <si>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</si>
  <si>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</si>
  <si>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</si>
  <si>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</si>
  <si>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</si>
  <si>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</si>
  <si>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</si>
  <si>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</si>
  <si>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</si>
  <si>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</si>
  <si>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</si>
  <si>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</si>
  <si>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</si>
  <si>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</si>
  <si>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</si>
  <si>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</si>
  <si>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</si>
  <si>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</si>
  <si>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</si>
  <si>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</si>
  <si>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</si>
  <si>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</si>
  <si>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</si>
  <si>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</si>
  <si>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</si>
  <si>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</si>
  <si>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</si>
  <si>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</si>
  <si>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</si>
  <si>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</si>
  <si>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</si>
  <si>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</si>
  <si>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</si>
  <si>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</si>
  <si>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</si>
  <si>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</si>
  <si>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</si>
  <si>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</si>
  <si>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</si>
  <si>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</si>
  <si>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</si>
  <si>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</si>
  <si>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</si>
  <si>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</si>
  <si>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</si>
  <si>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</si>
  <si>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</si>
  <si>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</si>
  <si>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</si>
  <si>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</si>
  <si>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</si>
  <si>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</si>
  <si>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</si>
  <si>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</si>
  <si>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</si>
  <si>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</si>
  <si>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</si>
  <si>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</si>
  <si>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</si>
  <si>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</si>
  <si>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</si>
  <si>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</si>
  <si>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</si>
  <si>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</si>
  <si>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692963.05.01</t>
  </si>
  <si>
    <t>Латинский язык: Уч. для бакалавриата / Л.А.Брусенская и др.-М.:Юр.Норма, НИЦ ИНФРА-М,2023.-288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</si>
  <si>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</si>
  <si>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</si>
  <si>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</si>
  <si>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</si>
  <si>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</si>
  <si>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</si>
  <si>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</si>
  <si>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</si>
  <si>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</si>
  <si>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</si>
  <si>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</si>
  <si>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</si>
  <si>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</si>
  <si>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</si>
  <si>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</si>
  <si>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</si>
  <si>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</si>
  <si>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</si>
  <si>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</si>
  <si>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</si>
  <si>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</si>
  <si>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</si>
  <si>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</si>
  <si>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</si>
  <si>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</si>
  <si>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</si>
  <si>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</si>
  <si>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</si>
  <si>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</si>
  <si>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</si>
  <si>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</si>
  <si>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</si>
  <si>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</si>
  <si>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</si>
  <si>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</si>
  <si>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</si>
  <si>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</si>
  <si>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</si>
  <si>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</si>
  <si>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</si>
  <si>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</si>
  <si>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</si>
  <si>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</si>
  <si>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</si>
  <si>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</si>
  <si>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</si>
  <si>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</si>
  <si>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</si>
  <si>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</si>
  <si>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</si>
  <si>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</si>
  <si>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</si>
  <si>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</si>
  <si>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</si>
  <si>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</si>
  <si>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</si>
  <si>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</si>
  <si>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</si>
  <si>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</si>
  <si>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</si>
  <si>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</si>
  <si>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</si>
  <si>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</si>
  <si>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</si>
  <si>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</si>
  <si>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</si>
  <si>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</si>
  <si>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</si>
  <si>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</si>
  <si>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</si>
  <si>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</si>
  <si>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</si>
  <si>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</si>
  <si>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</si>
  <si>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</si>
  <si>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</si>
  <si>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</si>
  <si>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</si>
  <si>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</si>
  <si>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</si>
  <si>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</si>
  <si>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</si>
  <si>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</si>
  <si>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</si>
  <si>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</si>
  <si>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</si>
  <si>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</si>
  <si>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</si>
  <si>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</si>
  <si>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</si>
  <si>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</si>
  <si>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</si>
  <si>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</si>
  <si>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</si>
  <si>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</si>
  <si>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</si>
  <si>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</si>
  <si>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</si>
  <si>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</si>
  <si>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</si>
  <si>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</si>
  <si>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</si>
  <si>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</si>
  <si>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</si>
  <si>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</si>
  <si>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</si>
  <si>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</si>
  <si>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</si>
  <si>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</si>
  <si>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</si>
  <si>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</si>
  <si>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</si>
  <si>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</si>
  <si>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</si>
  <si>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</si>
  <si>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</si>
  <si>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</si>
  <si>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</si>
  <si>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</si>
  <si>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</si>
  <si>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</si>
  <si>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</si>
  <si>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</si>
  <si>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</si>
  <si>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</si>
  <si>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</si>
  <si>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</si>
  <si>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</si>
  <si>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</si>
  <si>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</si>
  <si>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</si>
  <si>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</si>
  <si>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</si>
  <si>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</si>
  <si>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</si>
  <si>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</si>
  <si>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</si>
  <si>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</si>
  <si>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</si>
  <si>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</si>
  <si>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</si>
  <si>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</si>
  <si>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</si>
  <si>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</si>
  <si>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</si>
  <si>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</si>
  <si>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</si>
  <si>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</si>
  <si>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</si>
  <si>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</si>
  <si>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</si>
  <si>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</si>
  <si>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</si>
  <si>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</si>
  <si>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</si>
  <si>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</si>
  <si>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</si>
  <si>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</si>
  <si>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</si>
  <si>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</si>
  <si>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</si>
  <si>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</si>
  <si>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</si>
  <si>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</si>
  <si>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</si>
  <si>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</si>
  <si>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</si>
  <si>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</si>
  <si>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</si>
  <si>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</si>
  <si>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</si>
  <si>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</si>
  <si>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</si>
  <si>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</si>
  <si>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</si>
  <si>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</si>
  <si>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</si>
  <si>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</si>
  <si>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</si>
  <si>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</si>
  <si>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</si>
  <si>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</si>
  <si>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</si>
  <si>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</si>
  <si>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</si>
  <si>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</si>
  <si>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</si>
  <si>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</si>
  <si>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</si>
  <si>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</si>
  <si>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</si>
  <si>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</si>
  <si>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</si>
  <si>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</si>
  <si>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</si>
  <si>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</si>
  <si>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</si>
  <si>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</si>
  <si>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</si>
  <si>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</si>
  <si>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</si>
  <si>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</si>
  <si>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</si>
  <si>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</si>
  <si>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</si>
  <si>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</si>
  <si>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</si>
  <si>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</si>
  <si>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</si>
  <si>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</si>
  <si>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</si>
  <si>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</si>
  <si>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</si>
  <si>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</si>
  <si>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</si>
  <si>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</si>
  <si>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</si>
  <si>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</si>
  <si>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</si>
  <si>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</si>
  <si>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</si>
  <si>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</si>
  <si>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</si>
  <si>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</si>
  <si>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</si>
  <si>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</si>
  <si>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</si>
  <si>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</si>
  <si>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</si>
  <si>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</si>
  <si>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</si>
  <si>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</si>
  <si>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</si>
  <si>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</si>
  <si>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</si>
  <si>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</si>
  <si>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</si>
  <si>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</si>
  <si>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</si>
  <si>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</si>
  <si>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</si>
  <si>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</si>
  <si>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</si>
  <si>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</si>
  <si>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</si>
  <si>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</si>
  <si>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</si>
  <si>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</si>
  <si>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</si>
  <si>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</si>
  <si>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</si>
  <si>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</si>
  <si>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</si>
  <si>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</si>
  <si>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</si>
  <si>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</si>
  <si>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</si>
  <si>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</si>
  <si>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</si>
  <si>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</si>
  <si>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</si>
  <si>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</si>
  <si>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</si>
  <si>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</si>
  <si>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</si>
  <si>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</si>
  <si>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</si>
  <si>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</si>
  <si>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</si>
  <si>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</si>
  <si>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</si>
  <si>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</si>
  <si>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</si>
  <si>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</si>
  <si>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</si>
  <si>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</si>
  <si>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</si>
  <si>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</si>
  <si>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</si>
  <si>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</si>
  <si>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</si>
  <si>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</si>
  <si>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</si>
  <si>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</si>
  <si>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</si>
  <si>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</si>
  <si>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</si>
  <si>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</si>
  <si>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</si>
  <si>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</si>
  <si>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</si>
  <si>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</si>
  <si>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</si>
  <si>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</si>
  <si>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</si>
  <si>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</si>
  <si>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</si>
  <si>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</si>
  <si>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</si>
  <si>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</si>
  <si>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</si>
  <si>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</si>
  <si>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</si>
  <si>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</si>
  <si>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</si>
  <si>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</si>
  <si>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</si>
  <si>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</si>
  <si>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</si>
  <si>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</si>
  <si>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</si>
  <si>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</si>
  <si>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</si>
  <si>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</si>
  <si>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</si>
  <si>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</si>
  <si>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</si>
  <si>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</si>
  <si>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</si>
  <si>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</si>
  <si>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</si>
  <si>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</si>
  <si>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</si>
  <si>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</si>
  <si>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</si>
  <si>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</si>
  <si>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</si>
  <si>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</si>
  <si>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</si>
  <si>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</si>
  <si>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</si>
  <si>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</si>
  <si>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</si>
  <si>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</si>
  <si>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</si>
  <si>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</si>
  <si>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</si>
  <si>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</si>
  <si>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</si>
  <si>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</si>
  <si>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</si>
  <si>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</si>
  <si>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</si>
  <si>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</si>
  <si>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</si>
  <si>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</si>
  <si>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</si>
  <si>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</si>
  <si>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</si>
  <si>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</si>
  <si>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</si>
  <si>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</si>
  <si>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</si>
  <si>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</si>
  <si>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</si>
  <si>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</si>
  <si>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</si>
  <si>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</si>
  <si>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</si>
  <si>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</si>
  <si>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</si>
  <si>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</si>
  <si>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</si>
  <si>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</si>
  <si>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</si>
  <si>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</si>
  <si>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</si>
  <si>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</si>
  <si>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</si>
  <si>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</si>
  <si>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</si>
  <si>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</si>
  <si>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</si>
  <si>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</si>
  <si>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</si>
  <si>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</si>
  <si>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</si>
  <si>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</si>
  <si>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</si>
  <si>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</si>
  <si>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</si>
  <si>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</si>
  <si>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</si>
  <si>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</si>
  <si>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</si>
  <si>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</si>
  <si>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</si>
  <si>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</si>
  <si>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</si>
  <si>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</si>
  <si>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</si>
  <si>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</si>
  <si>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</si>
  <si>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</si>
  <si>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</si>
  <si>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</si>
  <si>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</si>
  <si>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</si>
  <si>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</si>
  <si>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</si>
  <si>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</si>
  <si>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</si>
  <si>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</si>
  <si>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</si>
  <si>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</si>
  <si>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</si>
  <si>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</si>
  <si>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</si>
  <si>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</si>
  <si>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</si>
  <si>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</si>
  <si>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</si>
  <si>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</si>
  <si>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</si>
  <si>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</si>
  <si>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</si>
  <si>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</si>
  <si>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</si>
  <si>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</si>
  <si>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</si>
  <si>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</si>
  <si>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</si>
  <si>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</si>
  <si>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</si>
  <si>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</si>
  <si>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</si>
  <si>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</si>
  <si>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</si>
  <si>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</si>
  <si>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</si>
  <si>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</si>
  <si>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</si>
  <si>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</si>
  <si>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</si>
  <si>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</si>
  <si>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</si>
  <si>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</si>
  <si>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</si>
  <si>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</si>
  <si>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</si>
  <si>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</si>
  <si>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</si>
  <si>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</si>
  <si>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</si>
  <si>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</si>
  <si>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</si>
  <si>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</si>
  <si>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</si>
  <si>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</si>
  <si>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</si>
  <si>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</si>
  <si>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</si>
  <si>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</si>
  <si>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</si>
  <si>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</si>
  <si>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</si>
  <si>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</si>
  <si>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</si>
  <si>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</si>
  <si>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</si>
  <si>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</si>
  <si>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</si>
  <si>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</si>
  <si>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</si>
  <si>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</si>
  <si>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</si>
  <si>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</si>
  <si>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</si>
  <si>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</si>
  <si>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</si>
  <si>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</si>
  <si>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</si>
  <si>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</si>
  <si>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</si>
  <si>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</si>
  <si>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</si>
  <si>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</si>
  <si>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</si>
  <si>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</si>
  <si>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</si>
  <si>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</si>
  <si>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</si>
  <si>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</si>
  <si>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</si>
  <si>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</si>
  <si>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</si>
  <si>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</si>
  <si>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</si>
  <si>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</si>
  <si>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</si>
  <si>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</si>
  <si>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</si>
  <si>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</si>
  <si>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</si>
  <si>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</si>
  <si>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</si>
  <si>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</si>
  <si>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</si>
  <si>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</si>
  <si>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</si>
  <si>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</si>
  <si>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</si>
  <si>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</si>
  <si>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</si>
  <si>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</si>
  <si>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</si>
  <si>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</si>
  <si>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</si>
  <si>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</si>
  <si>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</si>
  <si>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</si>
  <si>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</si>
  <si>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</si>
  <si>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</si>
  <si>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</si>
  <si>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</si>
  <si>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</si>
  <si>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</si>
  <si>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</si>
  <si>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</si>
  <si>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</si>
  <si>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</si>
  <si>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</si>
  <si>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</si>
  <si>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</si>
  <si>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</si>
  <si>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</si>
  <si>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</si>
  <si>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</si>
  <si>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</si>
  <si>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</si>
  <si>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</si>
  <si>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</si>
  <si>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</si>
  <si>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</si>
  <si>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</si>
  <si>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</si>
  <si>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</si>
  <si>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</si>
  <si>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</si>
  <si>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</si>
  <si>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</si>
  <si>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</si>
  <si>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</si>
  <si>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</si>
  <si>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</si>
  <si>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</si>
  <si>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</si>
  <si>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</si>
  <si>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</si>
  <si>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</si>
  <si>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</si>
  <si>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</si>
  <si>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</si>
  <si>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</si>
  <si>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</si>
  <si>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</si>
  <si>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</si>
  <si>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</si>
  <si>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</si>
  <si>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</si>
  <si>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</si>
  <si>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</si>
  <si>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</si>
  <si>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</si>
  <si>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</si>
  <si>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</si>
  <si>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</si>
  <si>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</si>
  <si>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</si>
  <si>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</si>
  <si>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</si>
  <si>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</si>
  <si>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</si>
  <si>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</si>
  <si>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</si>
  <si>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</si>
  <si>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</si>
  <si>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</si>
  <si>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</si>
  <si>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</si>
  <si>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</si>
  <si>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</si>
  <si>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</si>
  <si>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</si>
  <si>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</si>
  <si>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</si>
  <si>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</si>
  <si>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</si>
  <si>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</si>
  <si>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</si>
  <si>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</si>
  <si>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</si>
  <si>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</si>
  <si>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</si>
  <si>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</si>
  <si>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</si>
  <si>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</si>
  <si>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</si>
  <si>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</si>
  <si>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</si>
  <si>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</si>
  <si>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</si>
  <si>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</si>
  <si>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</si>
  <si>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</si>
  <si>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</si>
  <si>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</si>
  <si>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</si>
  <si>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</si>
  <si>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</si>
  <si>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</si>
  <si>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</si>
  <si>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</si>
  <si>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</si>
  <si>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</si>
  <si>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</si>
  <si>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</si>
  <si>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</si>
  <si>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</si>
  <si>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</si>
  <si>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</si>
  <si>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</si>
  <si>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</si>
  <si>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</si>
  <si>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</si>
  <si>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</si>
  <si>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</si>
  <si>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</si>
  <si>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</si>
  <si>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</si>
  <si>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</si>
  <si>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</si>
  <si>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</si>
  <si>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</si>
  <si>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</si>
  <si>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</si>
  <si>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</si>
  <si>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</si>
  <si>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</si>
  <si>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</si>
  <si>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</si>
  <si>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</si>
  <si>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</si>
  <si>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</si>
  <si>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</si>
  <si>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</si>
  <si>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</si>
  <si>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</si>
  <si>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</si>
  <si>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</si>
  <si>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</si>
  <si>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</si>
  <si>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</si>
  <si>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</si>
  <si>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</si>
  <si>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</si>
  <si>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</si>
  <si>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</si>
  <si>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</si>
  <si>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</si>
  <si>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</si>
  <si>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</si>
  <si>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</si>
  <si>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</si>
  <si>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</si>
  <si>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</si>
  <si>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</si>
  <si>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</si>
  <si>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</si>
  <si>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</si>
  <si>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</si>
  <si>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</si>
  <si>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</si>
  <si>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</si>
  <si>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</si>
  <si>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</si>
  <si>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</si>
  <si>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</si>
  <si>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</si>
  <si>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</si>
  <si>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</si>
  <si>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</si>
  <si>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</si>
  <si>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</si>
  <si>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</si>
  <si>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</si>
  <si>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</si>
  <si>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</si>
  <si>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</si>
  <si>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</si>
  <si>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</si>
  <si>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</si>
  <si>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</si>
  <si>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</si>
  <si>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</si>
  <si>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</si>
  <si>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</si>
  <si>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</si>
  <si>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</si>
  <si>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</si>
  <si>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</si>
  <si>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</si>
  <si>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</si>
  <si>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</si>
  <si>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</si>
  <si>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</si>
  <si>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</si>
  <si>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</si>
  <si>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</si>
  <si>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</si>
  <si>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</si>
  <si>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</si>
  <si>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</si>
  <si>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</si>
  <si>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</si>
  <si>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</si>
  <si>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</si>
  <si>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</si>
  <si>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</si>
  <si>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</si>
  <si>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</si>
  <si>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</si>
  <si>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</si>
  <si>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</si>
  <si>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</si>
  <si>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</si>
  <si>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</si>
  <si>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</si>
  <si>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</si>
  <si>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</si>
  <si>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</si>
  <si>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</si>
  <si>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</si>
  <si>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</si>
  <si>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</si>
  <si>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</si>
  <si>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</si>
  <si>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</si>
  <si>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</si>
  <si>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</si>
  <si>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</si>
  <si>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</si>
  <si>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</si>
  <si>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</si>
  <si>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</si>
  <si>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</si>
  <si>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</si>
  <si>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</si>
  <si>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</si>
  <si>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</si>
  <si>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</si>
  <si>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</si>
  <si>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</si>
  <si>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</si>
  <si>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</si>
  <si>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</si>
  <si>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</si>
  <si>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</si>
  <si>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</si>
  <si>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</si>
  <si>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</si>
  <si>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</si>
  <si>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</si>
  <si>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</si>
  <si>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</si>
  <si>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</si>
  <si>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</si>
  <si>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</si>
  <si>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</si>
  <si>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</si>
  <si>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</si>
  <si>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</si>
  <si>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</si>
  <si>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</si>
  <si>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</si>
  <si>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</si>
  <si>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</si>
  <si>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</si>
  <si>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</si>
  <si>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</si>
  <si>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</si>
  <si>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</si>
  <si>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</si>
  <si>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</si>
  <si>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</si>
  <si>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</si>
  <si>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</si>
  <si>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</si>
  <si>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</si>
  <si>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</si>
  <si>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</si>
  <si>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</si>
  <si>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</si>
  <si>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</si>
  <si>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</si>
  <si>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</si>
  <si>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</si>
  <si>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</si>
  <si>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</si>
  <si>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</si>
  <si>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</si>
  <si>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</si>
  <si>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</si>
  <si>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</si>
  <si>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</si>
  <si>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</si>
  <si>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</si>
  <si>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</si>
  <si>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</si>
  <si>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</si>
  <si>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</si>
  <si>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</si>
  <si>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</si>
  <si>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</si>
  <si>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</si>
  <si>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</si>
  <si>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</si>
  <si>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</si>
  <si>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</si>
  <si>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</si>
  <si>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</si>
  <si>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</si>
  <si>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</si>
  <si>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</si>
  <si>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</si>
  <si>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</si>
  <si>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</si>
  <si>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</si>
  <si>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</si>
  <si>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</si>
  <si>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</si>
  <si>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</si>
  <si>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</si>
  <si>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</si>
  <si>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</si>
  <si>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</si>
  <si>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</si>
  <si>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</si>
  <si>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</si>
  <si>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</si>
  <si>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</si>
  <si>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</si>
  <si>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</si>
  <si>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</si>
  <si>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</si>
  <si>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</si>
  <si>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</si>
  <si>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</si>
  <si>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</si>
  <si>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</si>
  <si>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</si>
  <si>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</si>
  <si>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</si>
  <si>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</si>
  <si>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</si>
  <si>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</si>
  <si>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</si>
  <si>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</si>
  <si>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</si>
  <si>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</si>
  <si>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</si>
  <si>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</si>
  <si>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</si>
  <si>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</si>
  <si>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</si>
  <si>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</si>
  <si>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</si>
  <si>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</si>
  <si>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</si>
  <si>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</si>
  <si>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</si>
  <si>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</si>
  <si>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</si>
  <si>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</si>
  <si>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</si>
  <si>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</si>
  <si>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</si>
  <si>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</si>
  <si>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</si>
  <si>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</si>
  <si>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</si>
  <si>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</si>
  <si>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</si>
  <si>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</si>
  <si>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</si>
  <si>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</si>
  <si>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</si>
  <si>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</si>
  <si>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</si>
  <si>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</si>
  <si>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</si>
  <si>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</si>
  <si>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</si>
  <si>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</si>
  <si>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</si>
  <si>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</si>
  <si>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</si>
  <si>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</si>
  <si>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</si>
  <si>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</si>
  <si>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</si>
  <si>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</si>
  <si>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</si>
  <si>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</si>
  <si>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</si>
  <si>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</si>
  <si>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</si>
  <si>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</si>
  <si>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</si>
  <si>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</si>
  <si>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</si>
  <si>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</si>
  <si>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</si>
  <si>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</si>
  <si>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</si>
  <si>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</si>
  <si>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</si>
  <si>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</si>
  <si>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</si>
  <si>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</si>
  <si>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</si>
  <si>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</si>
  <si>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</si>
  <si>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</si>
  <si>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</si>
  <si>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</si>
  <si>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</si>
  <si>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</si>
  <si>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</si>
  <si>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</si>
  <si>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</si>
  <si>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</si>
  <si>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</si>
  <si>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</si>
  <si>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</si>
  <si>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</si>
  <si>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</si>
  <si>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</si>
  <si>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</si>
  <si>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</si>
  <si>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</si>
  <si>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</si>
  <si>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</si>
  <si>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</si>
  <si>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</si>
  <si>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</si>
  <si>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</si>
  <si>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</si>
  <si>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</si>
  <si>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</si>
  <si>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</si>
  <si>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</si>
  <si>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</si>
  <si>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</si>
  <si>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</si>
  <si>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</si>
  <si>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</si>
  <si>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</si>
  <si>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</si>
  <si>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</si>
  <si>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</si>
  <si>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</si>
  <si>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</si>
  <si>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</si>
  <si>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</si>
  <si>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</si>
  <si>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</si>
  <si>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</si>
  <si>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</si>
  <si>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</si>
  <si>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</si>
  <si>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</si>
  <si>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</si>
  <si>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</si>
  <si>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</si>
  <si>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</si>
  <si>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</si>
  <si>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</si>
  <si>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</si>
  <si>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</si>
  <si>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</si>
  <si>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</si>
  <si>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</si>
  <si>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</si>
  <si>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</si>
  <si>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</si>
  <si>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</si>
  <si>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</si>
  <si>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</si>
  <si>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</si>
  <si>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</si>
  <si>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</si>
  <si>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</si>
  <si>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</si>
  <si>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</si>
  <si>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</si>
  <si>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</si>
  <si>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</si>
  <si>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</si>
  <si>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</si>
  <si>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</si>
  <si>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</si>
  <si>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</si>
  <si>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</si>
  <si>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</si>
  <si>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</si>
  <si>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</si>
  <si>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</si>
  <si>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</si>
  <si>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</si>
  <si>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</si>
  <si>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</si>
  <si>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</si>
  <si>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</si>
  <si>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</si>
  <si>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</si>
  <si>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</si>
  <si>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</si>
  <si>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</si>
  <si>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</si>
  <si>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</si>
  <si>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</si>
  <si>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</si>
  <si>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</si>
  <si>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</si>
  <si>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</si>
  <si>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</si>
  <si>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</si>
  <si>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</si>
  <si>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</si>
  <si>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</si>
  <si>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</si>
  <si>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</si>
  <si>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</si>
  <si>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</si>
  <si>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</si>
  <si>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</si>
  <si>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</si>
  <si>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</si>
  <si>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</si>
  <si>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</si>
  <si>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</si>
  <si>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</si>
  <si>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</si>
  <si>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</si>
  <si>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</si>
  <si>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</si>
  <si>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</si>
  <si>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</si>
  <si>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</si>
  <si>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</si>
  <si>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</si>
  <si>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</si>
  <si>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</si>
  <si>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</si>
  <si>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</si>
  <si>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777227.03.01</t>
  </si>
  <si>
    <t>Ономастическое пространство памятников письм. Киев. Руси: Моногр./Е.Н.Соколова-М.:НИЦ ИНФРА-М,2024-274с.(О)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</si>
  <si>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</si>
  <si>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</si>
  <si>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</si>
  <si>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</si>
  <si>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</si>
  <si>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</si>
  <si>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</si>
  <si>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</si>
  <si>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</si>
  <si>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</si>
  <si>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</si>
  <si>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</si>
  <si>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</si>
  <si>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</si>
  <si>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</si>
  <si>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</si>
  <si>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</si>
  <si>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</si>
  <si>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</si>
  <si>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</si>
  <si>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</si>
  <si>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</si>
  <si>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</si>
  <si>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</si>
  <si>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</si>
  <si>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</si>
  <si>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</si>
  <si>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</si>
  <si>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</si>
  <si>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</si>
  <si>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</si>
  <si>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</si>
  <si>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</si>
  <si>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</si>
  <si>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</si>
  <si>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</si>
  <si>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</si>
  <si>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</si>
  <si>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</si>
  <si>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</si>
  <si>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</si>
  <si>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</si>
  <si>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</si>
  <si>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</si>
  <si>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</si>
  <si>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</si>
  <si>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</si>
  <si>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</si>
  <si>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</si>
  <si>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</si>
  <si>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</si>
  <si>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</si>
  <si>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</si>
  <si>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</si>
  <si>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</si>
  <si>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</si>
  <si>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</si>
  <si>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</si>
  <si>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</si>
  <si>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</si>
  <si>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</si>
  <si>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</si>
  <si>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</si>
  <si>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</si>
  <si>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</si>
  <si>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</si>
  <si>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</si>
  <si>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</si>
  <si>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</si>
  <si>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</si>
  <si>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</si>
  <si>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</si>
  <si>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</si>
  <si>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</si>
  <si>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</si>
  <si>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</si>
  <si>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</si>
  <si>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</si>
  <si>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</si>
  <si>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</si>
  <si>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</si>
  <si>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</si>
  <si>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</si>
  <si>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</si>
  <si>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</si>
  <si>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</si>
  <si>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</si>
  <si>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</si>
  <si>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</si>
  <si>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</si>
  <si>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</si>
  <si>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</si>
  <si>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</si>
  <si>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</si>
  <si>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</si>
  <si>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</si>
  <si>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</si>
  <si>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</si>
  <si>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</si>
  <si>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</si>
  <si>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</si>
  <si>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</si>
  <si>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</si>
  <si>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</si>
  <si>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</si>
  <si>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</si>
  <si>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</si>
  <si>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</si>
  <si>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</si>
  <si>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</si>
  <si>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</si>
  <si>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</si>
  <si>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</si>
  <si>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</si>
  <si>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</si>
  <si>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</si>
  <si>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</si>
  <si>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</si>
  <si>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</si>
  <si>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</si>
  <si>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</si>
  <si>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</si>
  <si>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</si>
  <si>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</si>
  <si>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</si>
  <si>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</si>
  <si>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</si>
  <si>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</si>
  <si>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</si>
  <si>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</si>
  <si>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</si>
  <si>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</si>
  <si>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</si>
  <si>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</si>
  <si>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</si>
  <si>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</si>
  <si>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</si>
  <si>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</si>
  <si>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</si>
  <si>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</si>
  <si>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</si>
  <si>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</si>
  <si>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</si>
  <si>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</si>
  <si>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</si>
  <si>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</si>
  <si>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</si>
  <si>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</si>
  <si>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</si>
  <si>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</si>
  <si>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</si>
  <si>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</si>
  <si>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</si>
  <si>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</si>
  <si>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</si>
  <si>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</si>
  <si>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</si>
  <si>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</si>
  <si>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</si>
  <si>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</si>
  <si>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</si>
  <si>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</si>
  <si>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</si>
  <si>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</si>
  <si>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</si>
  <si>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</si>
  <si>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</si>
  <si>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</si>
  <si>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</si>
  <si>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</si>
  <si>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</si>
  <si>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</si>
  <si>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</si>
  <si>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</si>
  <si>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</si>
  <si>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</si>
  <si>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</si>
  <si>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</si>
  <si>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</si>
  <si>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</si>
  <si>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</si>
  <si>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</si>
  <si>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</si>
  <si>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</si>
  <si>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</si>
  <si>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</si>
  <si>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</si>
  <si>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</si>
  <si>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</si>
  <si>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</si>
  <si>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</si>
  <si>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</si>
  <si>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</si>
  <si>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</si>
  <si>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</si>
  <si>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</si>
  <si>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</si>
  <si>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</si>
  <si>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</si>
  <si>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</si>
  <si>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</si>
  <si>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</si>
  <si>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</si>
  <si>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</si>
  <si>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</si>
  <si>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</si>
  <si>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</si>
  <si>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</si>
  <si>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</si>
  <si>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</si>
  <si>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</si>
  <si>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</si>
  <si>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</si>
  <si>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</si>
  <si>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</si>
  <si>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</si>
  <si>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</si>
  <si>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</si>
  <si>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</si>
  <si>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</si>
  <si>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</si>
  <si>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</si>
  <si>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</si>
  <si>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</si>
  <si>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</si>
  <si>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</si>
  <si>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</si>
  <si>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</si>
  <si>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</si>
  <si>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</si>
  <si>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</si>
  <si>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</si>
  <si>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</si>
  <si>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</si>
  <si>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</si>
  <si>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</si>
  <si>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</si>
  <si>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</si>
  <si>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</si>
  <si>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</si>
  <si>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</si>
  <si>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</si>
  <si>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</si>
  <si>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</si>
  <si>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</si>
  <si>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</si>
  <si>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</si>
  <si>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</si>
  <si>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</si>
  <si>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</si>
  <si>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</si>
  <si>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</si>
  <si>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</si>
  <si>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</si>
  <si>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</si>
  <si>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</si>
  <si>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</si>
  <si>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</si>
  <si>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</si>
  <si>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</si>
  <si>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</si>
  <si>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</si>
  <si>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</si>
  <si>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</si>
  <si>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</si>
  <si>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</si>
  <si>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</si>
  <si>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</si>
  <si>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</si>
  <si>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</si>
  <si>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</si>
  <si>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</si>
  <si>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</si>
  <si>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</si>
  <si>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</si>
  <si>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</si>
  <si>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</si>
  <si>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</si>
  <si>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</si>
  <si>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</si>
  <si>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</si>
  <si>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</si>
  <si>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</si>
  <si>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</si>
  <si>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</si>
  <si>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</si>
  <si>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</si>
  <si>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</si>
  <si>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</si>
  <si>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</si>
  <si>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</si>
  <si>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</si>
  <si>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</si>
  <si>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</si>
  <si>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</si>
  <si>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</si>
  <si>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</si>
  <si>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</si>
  <si>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</si>
  <si>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</si>
  <si>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</si>
  <si>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</si>
  <si>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</si>
  <si>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</si>
  <si>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</si>
  <si>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</si>
  <si>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</si>
  <si>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</si>
  <si>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</si>
  <si>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</si>
  <si>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</si>
  <si>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</si>
  <si>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</si>
  <si>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</si>
  <si>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</si>
  <si>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</si>
  <si>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</si>
  <si>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</si>
  <si>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</si>
  <si>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</si>
  <si>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</si>
  <si>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</si>
  <si>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</si>
  <si>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</si>
  <si>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</si>
  <si>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</si>
  <si>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</si>
  <si>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</si>
  <si>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</si>
  <si>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</si>
  <si>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</si>
  <si>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</si>
  <si>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</si>
  <si>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</si>
  <si>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</si>
  <si>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</si>
  <si>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</si>
  <si>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</si>
  <si>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</si>
  <si>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</si>
  <si>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</si>
  <si>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</si>
  <si>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</si>
  <si>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</si>
  <si>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</si>
  <si>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</si>
  <si>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</si>
  <si>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</si>
  <si>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</si>
  <si>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</si>
  <si>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</si>
  <si>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</si>
  <si>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</si>
  <si>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</si>
  <si>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</si>
  <si>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</si>
  <si>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</si>
  <si>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</si>
  <si>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</si>
  <si>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</si>
  <si>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</si>
  <si>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</si>
  <si>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</si>
  <si>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</si>
  <si>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</si>
  <si>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</si>
  <si>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</si>
  <si>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</si>
  <si>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</si>
  <si>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</si>
  <si>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</si>
  <si>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</si>
  <si>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</si>
  <si>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</si>
  <si>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</si>
  <si>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</si>
  <si>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</si>
  <si>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</si>
  <si>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</si>
  <si>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</si>
  <si>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</si>
  <si>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</si>
  <si>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</si>
  <si>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</si>
  <si>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</si>
  <si>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</si>
  <si>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</si>
  <si>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</si>
  <si>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</si>
  <si>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</si>
  <si>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</si>
  <si>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</si>
  <si>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</si>
  <si>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</si>
  <si>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</si>
  <si>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</si>
  <si>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</si>
  <si>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</si>
  <si>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</si>
  <si>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</si>
  <si>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</si>
  <si>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</si>
  <si>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</si>
  <si>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</si>
  <si>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</si>
  <si>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</si>
  <si>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</si>
  <si>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</si>
  <si>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</si>
  <si>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</si>
  <si>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</si>
  <si>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</si>
  <si>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</si>
  <si>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</si>
  <si>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</si>
  <si>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</si>
  <si>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</si>
  <si>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</si>
  <si>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</si>
  <si>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</si>
  <si>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683084.05.01</t>
  </si>
  <si>
    <t>Отечественная история: Уч. / И.Н.Кузнецов-М.:НИЦ ИНФРА-М,2023.-639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</si>
  <si>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</si>
  <si>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</si>
  <si>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</si>
  <si>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</si>
  <si>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</si>
  <si>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</si>
  <si>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</si>
  <si>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</si>
  <si>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</si>
  <si>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</si>
  <si>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</si>
  <si>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</si>
  <si>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</si>
  <si>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</si>
  <si>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</si>
  <si>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</si>
  <si>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</si>
  <si>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</si>
  <si>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</si>
  <si>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</si>
  <si>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</si>
  <si>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</si>
  <si>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</si>
  <si>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</si>
  <si>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</si>
  <si>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</si>
  <si>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</si>
  <si>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</si>
  <si>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</si>
  <si>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</si>
  <si>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</si>
  <si>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</si>
  <si>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</si>
  <si>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</si>
  <si>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</si>
  <si>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</si>
  <si>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</si>
  <si>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</si>
  <si>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</si>
  <si>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</si>
  <si>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</si>
  <si>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</si>
  <si>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</si>
  <si>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</si>
  <si>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</si>
  <si>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</si>
  <si>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</si>
  <si>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</si>
  <si>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</si>
  <si>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</si>
  <si>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</si>
  <si>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</si>
  <si>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</si>
  <si>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</si>
  <si>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</si>
  <si>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</si>
  <si>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</si>
  <si>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</si>
  <si>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</si>
  <si>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</si>
  <si>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</si>
  <si>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</si>
  <si>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</si>
  <si>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</si>
  <si>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</si>
  <si>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</si>
  <si>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</si>
  <si>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</si>
  <si>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</si>
  <si>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</si>
  <si>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</si>
  <si>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</si>
  <si>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</si>
  <si>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</si>
  <si>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</si>
  <si>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</si>
  <si>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</si>
  <si>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</si>
  <si>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</si>
  <si>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</si>
  <si>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</si>
  <si>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</si>
  <si>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</si>
  <si>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</si>
  <si>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</si>
  <si>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</si>
  <si>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</si>
  <si>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</si>
  <si>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</si>
  <si>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</si>
  <si>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</si>
  <si>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</si>
  <si>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</si>
  <si>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</si>
  <si>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</si>
  <si>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</si>
  <si>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</si>
  <si>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</si>
  <si>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</si>
  <si>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</si>
  <si>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</si>
  <si>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</si>
  <si>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</si>
  <si>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</si>
  <si>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</si>
  <si>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</si>
  <si>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</si>
  <si>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</si>
  <si>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</si>
  <si>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</si>
  <si>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</si>
  <si>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</si>
  <si>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</si>
  <si>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</si>
  <si>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</si>
  <si>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</si>
  <si>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</si>
  <si>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</si>
  <si>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</si>
  <si>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</si>
  <si>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</si>
  <si>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</si>
  <si>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</si>
  <si>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</si>
  <si>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</si>
  <si>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</si>
  <si>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</si>
  <si>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</si>
  <si>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</si>
  <si>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</si>
  <si>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</si>
  <si>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</si>
  <si>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</si>
  <si>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</si>
  <si>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098950.09.01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</si>
  <si>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</si>
  <si>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</si>
  <si>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</si>
  <si>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</si>
  <si>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</si>
  <si>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</si>
  <si>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</si>
  <si>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</si>
  <si>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</si>
  <si>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</si>
  <si>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</si>
  <si>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</si>
  <si>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</si>
  <si>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</si>
  <si>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</si>
  <si>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</si>
  <si>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</si>
  <si>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</si>
  <si>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</si>
  <si>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</si>
  <si>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</si>
  <si>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</si>
  <si>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</si>
  <si>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</si>
  <si>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</si>
  <si>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</si>
  <si>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</si>
  <si>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</si>
  <si>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</si>
  <si>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</si>
  <si>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</si>
  <si>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</si>
  <si>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</si>
  <si>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</si>
  <si>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</si>
  <si>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</si>
  <si>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</si>
  <si>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</si>
  <si>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</si>
  <si>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</si>
  <si>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</si>
  <si>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</si>
  <si>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</si>
  <si>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</si>
  <si>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</si>
  <si>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</si>
  <si>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</si>
  <si>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</si>
  <si>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</si>
  <si>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</si>
  <si>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</si>
  <si>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</si>
  <si>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</si>
  <si>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</si>
  <si>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</si>
  <si>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</si>
  <si>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</si>
  <si>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</si>
  <si>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</si>
  <si>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</si>
  <si>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</si>
  <si>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</si>
  <si>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</si>
  <si>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</si>
  <si>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</si>
  <si>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</si>
  <si>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</si>
  <si>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</si>
  <si>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</si>
  <si>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</si>
  <si>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</si>
  <si>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</si>
  <si>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</si>
  <si>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</si>
  <si>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</si>
  <si>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</si>
  <si>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</si>
  <si>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</si>
  <si>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</si>
  <si>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</si>
  <si>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</si>
  <si>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</si>
  <si>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</si>
  <si>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</si>
  <si>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</si>
  <si>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</si>
  <si>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</si>
  <si>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</si>
  <si>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</si>
  <si>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</si>
  <si>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</si>
  <si>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</si>
  <si>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</si>
  <si>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</si>
  <si>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</si>
  <si>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</si>
  <si>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</si>
  <si>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</si>
  <si>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</si>
  <si>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</si>
  <si>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</si>
  <si>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</si>
  <si>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</si>
  <si>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</si>
  <si>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</si>
  <si>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</si>
  <si>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</si>
  <si>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</si>
  <si>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</si>
  <si>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</si>
  <si>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</si>
  <si>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</si>
  <si>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</si>
  <si>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</si>
  <si>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</si>
  <si>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</si>
  <si>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</si>
  <si>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</si>
  <si>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</si>
  <si>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</si>
  <si>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</si>
  <si>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</si>
  <si>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</si>
  <si>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</si>
  <si>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</si>
  <si>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</si>
  <si>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</si>
  <si>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</si>
  <si>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</si>
  <si>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</si>
  <si>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</si>
  <si>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</si>
  <si>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</si>
  <si>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</si>
  <si>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</si>
  <si>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</si>
  <si>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</si>
  <si>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</si>
  <si>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</si>
  <si>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</si>
  <si>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</si>
  <si>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</si>
  <si>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</si>
  <si>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</si>
  <si>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</si>
  <si>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</si>
  <si>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</si>
  <si>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</si>
  <si>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</si>
  <si>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</si>
  <si>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</si>
  <si>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</si>
  <si>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</si>
  <si>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</si>
  <si>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</si>
  <si>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</si>
  <si>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</si>
  <si>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</si>
  <si>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</si>
  <si>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</si>
  <si>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</si>
  <si>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</si>
  <si>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</si>
  <si>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</si>
  <si>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</si>
  <si>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</si>
  <si>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</si>
  <si>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</si>
  <si>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</si>
  <si>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</si>
  <si>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</si>
  <si>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</si>
  <si>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</si>
  <si>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</si>
  <si>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</si>
  <si>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</si>
  <si>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</si>
  <si>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</si>
  <si>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</si>
  <si>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</si>
  <si>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</si>
  <si>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</si>
  <si>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</si>
  <si>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</si>
  <si>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</si>
  <si>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</si>
  <si>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</si>
  <si>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</si>
  <si>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</si>
  <si>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</si>
  <si>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</si>
  <si>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</si>
  <si>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</si>
  <si>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</si>
  <si>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</si>
  <si>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</si>
  <si>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</si>
  <si>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</si>
  <si>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</si>
  <si>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</si>
  <si>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</si>
  <si>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</si>
  <si>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</si>
  <si>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</si>
  <si>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</si>
  <si>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</si>
  <si>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</si>
  <si>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</si>
  <si>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</si>
  <si>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</si>
  <si>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</si>
  <si>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</si>
  <si>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</si>
  <si>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</si>
  <si>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</si>
  <si>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</si>
  <si>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</si>
  <si>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</si>
  <si>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</si>
  <si>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</si>
  <si>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</si>
  <si>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</si>
  <si>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</si>
  <si>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</si>
  <si>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</si>
  <si>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</si>
  <si>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</si>
  <si>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</si>
  <si>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</si>
  <si>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</si>
  <si>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</si>
  <si>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</si>
  <si>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</si>
  <si>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</si>
  <si>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</si>
  <si>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</si>
  <si>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</si>
  <si>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</si>
  <si>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</si>
  <si>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</si>
  <si>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</si>
  <si>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</si>
  <si>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</si>
  <si>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</si>
  <si>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</si>
  <si>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</si>
  <si>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</si>
  <si>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</si>
  <si>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</si>
  <si>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</si>
  <si>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</si>
  <si>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</si>
  <si>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</si>
  <si>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</si>
  <si>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</si>
  <si>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</si>
  <si>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</si>
  <si>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</si>
  <si>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</si>
  <si>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</si>
  <si>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</si>
  <si>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</si>
  <si>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</si>
  <si>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</si>
  <si>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</si>
  <si>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</si>
  <si>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</si>
  <si>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</si>
  <si>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</si>
  <si>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</si>
  <si>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</si>
  <si>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</si>
  <si>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</si>
  <si>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</si>
  <si>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</si>
  <si>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</si>
  <si>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</si>
  <si>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</si>
  <si>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</si>
  <si>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</si>
  <si>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</si>
  <si>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</si>
  <si>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</si>
  <si>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</si>
  <si>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</si>
  <si>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</si>
  <si>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</si>
  <si>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</si>
  <si>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</si>
  <si>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</si>
  <si>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</si>
  <si>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</si>
  <si>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</si>
  <si>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</si>
  <si>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</si>
  <si>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</si>
  <si>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</si>
  <si>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</si>
  <si>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</si>
  <si>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</si>
  <si>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</si>
  <si>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</si>
  <si>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</si>
  <si>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</si>
  <si>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</si>
  <si>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</si>
  <si>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</si>
  <si>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</si>
  <si>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</si>
  <si>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</si>
  <si>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</si>
  <si>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</si>
  <si>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</si>
  <si>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</si>
  <si>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</si>
  <si>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</si>
  <si>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</si>
  <si>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</si>
  <si>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</si>
  <si>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</si>
  <si>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</si>
  <si>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</si>
  <si>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</si>
  <si>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</si>
  <si>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</si>
  <si>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</si>
  <si>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</si>
  <si>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</si>
  <si>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</si>
  <si>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</si>
  <si>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</si>
  <si>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</si>
  <si>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</si>
  <si>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</si>
  <si>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</si>
  <si>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</si>
  <si>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</si>
  <si>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</si>
  <si>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</si>
  <si>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</si>
  <si>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</si>
  <si>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</si>
  <si>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</si>
  <si>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</si>
  <si>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</si>
  <si>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</si>
  <si>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</si>
  <si>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</si>
  <si>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</si>
  <si>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</si>
  <si>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</si>
  <si>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</si>
  <si>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</si>
  <si>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</si>
  <si>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</si>
  <si>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</si>
  <si>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</si>
  <si>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</si>
  <si>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</si>
  <si>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</si>
  <si>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</si>
  <si>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</si>
  <si>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</si>
  <si>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</si>
  <si>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774196.02.01</t>
  </si>
  <si>
    <t>Проектирование информац.-библиотечных сис.: Уч. / М.А.Рахматуллаев-М.:НИЦ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</si>
  <si>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</si>
  <si>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</si>
  <si>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</si>
  <si>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</si>
  <si>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</si>
  <si>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</si>
  <si>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</si>
  <si>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</si>
  <si>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</si>
  <si>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</si>
  <si>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</si>
  <si>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</si>
  <si>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</si>
  <si>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</si>
  <si>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</si>
  <si>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</si>
  <si>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</si>
  <si>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</si>
  <si>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</si>
  <si>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</si>
  <si>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</si>
  <si>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</si>
  <si>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</si>
  <si>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</si>
  <si>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</si>
  <si>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</si>
  <si>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</si>
  <si>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</si>
  <si>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</si>
  <si>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</si>
  <si>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</si>
  <si>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</si>
  <si>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</si>
  <si>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</si>
  <si>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</si>
  <si>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</si>
  <si>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</si>
  <si>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</si>
  <si>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</si>
  <si>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</si>
  <si>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</si>
  <si>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</si>
  <si>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</si>
  <si>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</si>
  <si>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</si>
  <si>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</si>
  <si>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</si>
  <si>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</si>
  <si>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</si>
  <si>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</si>
  <si>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</si>
  <si>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</si>
  <si>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</si>
  <si>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</si>
  <si>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</si>
  <si>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</si>
  <si>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</si>
  <si>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</si>
  <si>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</si>
  <si>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</si>
  <si>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</si>
  <si>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</si>
  <si>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</si>
  <si>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</si>
  <si>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</si>
  <si>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</si>
  <si>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</si>
  <si>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</si>
  <si>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</si>
  <si>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</si>
  <si>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</si>
  <si>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</si>
  <si>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</si>
  <si>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</si>
  <si>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</si>
  <si>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</si>
  <si>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</si>
  <si>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</si>
  <si>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</si>
  <si>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</si>
  <si>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</si>
  <si>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</si>
  <si>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</si>
  <si>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</si>
  <si>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</si>
  <si>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</si>
  <si>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</si>
  <si>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</si>
  <si>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</si>
  <si>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</si>
  <si>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</si>
  <si>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</si>
  <si>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</si>
  <si>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</si>
  <si>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</si>
  <si>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</si>
  <si>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</si>
  <si>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</si>
  <si>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</si>
  <si>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</si>
  <si>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</si>
  <si>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</si>
  <si>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</si>
  <si>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</si>
  <si>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</si>
  <si>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</si>
  <si>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</si>
  <si>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</si>
  <si>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</si>
  <si>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</si>
  <si>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</si>
  <si>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</si>
  <si>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</si>
  <si>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</si>
  <si>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</si>
  <si>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</si>
  <si>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</si>
  <si>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</si>
  <si>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</si>
  <si>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</si>
  <si>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</si>
  <si>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</si>
  <si>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</si>
  <si>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</si>
  <si>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</si>
  <si>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</si>
  <si>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</si>
  <si>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</si>
  <si>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</si>
  <si>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</si>
  <si>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</si>
  <si>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</si>
  <si>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</si>
  <si>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</si>
  <si>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</si>
  <si>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</si>
  <si>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</si>
  <si>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</si>
  <si>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</si>
  <si>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</si>
  <si>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</si>
  <si>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</si>
  <si>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</si>
  <si>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</si>
  <si>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</si>
  <si>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</si>
  <si>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</si>
  <si>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</si>
  <si>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</si>
  <si>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</si>
  <si>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</si>
  <si>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</si>
  <si>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</si>
  <si>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</si>
  <si>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</si>
  <si>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</si>
  <si>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</si>
  <si>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</si>
  <si>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</si>
  <si>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</si>
  <si>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</si>
  <si>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</si>
  <si>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</si>
  <si>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</si>
  <si>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</si>
  <si>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</si>
  <si>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</si>
  <si>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</si>
  <si>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</si>
  <si>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</si>
  <si>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</si>
  <si>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</si>
  <si>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</si>
  <si>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</si>
  <si>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</si>
  <si>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</si>
  <si>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</si>
  <si>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</si>
  <si>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</si>
  <si>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</si>
  <si>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</si>
  <si>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</si>
  <si>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</si>
  <si>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</si>
  <si>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</si>
  <si>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</si>
  <si>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</si>
  <si>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</si>
  <si>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</si>
  <si>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</si>
  <si>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</si>
  <si>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</si>
  <si>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</si>
  <si>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</si>
  <si>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</si>
  <si>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</si>
  <si>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</si>
  <si>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</si>
  <si>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</si>
  <si>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</si>
  <si>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</si>
  <si>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</si>
  <si>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</si>
  <si>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</si>
  <si>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</si>
  <si>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</si>
  <si>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</si>
  <si>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</si>
  <si>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</si>
  <si>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</si>
  <si>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</si>
  <si>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</si>
  <si>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</si>
  <si>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</si>
  <si>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</si>
  <si>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</si>
  <si>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</si>
  <si>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</si>
  <si>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</si>
  <si>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</si>
  <si>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</si>
  <si>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</si>
  <si>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</si>
  <si>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</si>
  <si>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</si>
  <si>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</si>
  <si>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</si>
  <si>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</si>
  <si>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</si>
  <si>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</si>
  <si>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</si>
  <si>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</si>
  <si>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</si>
  <si>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</si>
  <si>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</si>
  <si>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</si>
  <si>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</si>
  <si>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</si>
  <si>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</si>
  <si>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</si>
  <si>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</si>
  <si>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</si>
  <si>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</si>
  <si>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</si>
  <si>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</si>
  <si>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</si>
  <si>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</si>
  <si>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</si>
  <si>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</si>
  <si>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</si>
  <si>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</si>
  <si>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</si>
  <si>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</si>
  <si>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</si>
  <si>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</si>
  <si>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</si>
  <si>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</si>
  <si>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</si>
  <si>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</si>
  <si>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</si>
  <si>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</si>
  <si>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</si>
  <si>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</si>
  <si>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</si>
  <si>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</si>
  <si>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</si>
  <si>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</si>
  <si>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</si>
  <si>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</si>
  <si>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</si>
  <si>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</si>
  <si>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</si>
  <si>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</si>
  <si>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</si>
  <si>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</si>
  <si>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</si>
  <si>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</si>
  <si>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</si>
  <si>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</si>
  <si>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</si>
  <si>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</si>
  <si>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</si>
  <si>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</si>
  <si>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</si>
  <si>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</si>
  <si>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</si>
  <si>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</si>
  <si>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</si>
  <si>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</si>
  <si>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</si>
  <si>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</si>
  <si>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</si>
  <si>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</si>
  <si>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</si>
  <si>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</si>
  <si>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</si>
  <si>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</si>
  <si>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</si>
  <si>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</si>
  <si>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</si>
  <si>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</si>
  <si>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</si>
  <si>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</si>
  <si>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</si>
  <si>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</si>
  <si>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</si>
  <si>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</si>
  <si>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</si>
  <si>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</si>
  <si>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</si>
  <si>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</si>
  <si>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</si>
  <si>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</si>
  <si>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</si>
  <si>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</si>
  <si>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</si>
  <si>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</si>
  <si>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</si>
  <si>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</si>
  <si>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</si>
  <si>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</si>
  <si>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</si>
  <si>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</si>
  <si>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</si>
  <si>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</si>
  <si>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</si>
  <si>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</si>
  <si>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</si>
  <si>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</si>
  <si>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</si>
  <si>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</si>
  <si>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</si>
  <si>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</si>
  <si>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</si>
  <si>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</si>
  <si>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</si>
  <si>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</si>
  <si>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</si>
  <si>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</si>
  <si>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</si>
  <si>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</si>
  <si>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</si>
  <si>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</si>
  <si>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</si>
  <si>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</si>
  <si>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</si>
  <si>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</si>
  <si>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</si>
  <si>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</si>
  <si>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</si>
  <si>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</si>
  <si>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</si>
  <si>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</si>
  <si>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</si>
  <si>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</si>
  <si>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</si>
  <si>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</si>
  <si>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</si>
  <si>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</si>
  <si>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</si>
  <si>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</si>
  <si>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</si>
  <si>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</si>
  <si>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</si>
  <si>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</si>
  <si>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</si>
  <si>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</si>
  <si>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</si>
  <si>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</si>
  <si>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</si>
  <si>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</si>
  <si>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</si>
  <si>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</si>
  <si>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</si>
  <si>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</si>
  <si>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</si>
  <si>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</si>
  <si>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</si>
  <si>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</si>
  <si>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</si>
  <si>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</si>
  <si>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</si>
  <si>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</si>
  <si>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</si>
  <si>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</si>
  <si>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</si>
  <si>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</si>
  <si>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</si>
  <si>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</si>
  <si>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</si>
  <si>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</si>
  <si>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</si>
  <si>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</si>
  <si>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</si>
  <si>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</si>
  <si>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</si>
  <si>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</si>
  <si>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</si>
  <si>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</si>
  <si>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</si>
  <si>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</si>
  <si>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</si>
  <si>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</si>
  <si>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</si>
  <si>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</si>
  <si>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</si>
  <si>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</si>
  <si>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</si>
  <si>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</si>
  <si>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</si>
  <si>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</si>
  <si>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</si>
  <si>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</si>
  <si>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</si>
  <si>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</si>
  <si>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</si>
  <si>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</si>
  <si>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</si>
  <si>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</si>
  <si>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</si>
  <si>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</si>
  <si>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</si>
  <si>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</si>
  <si>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</si>
  <si>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</si>
  <si>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</si>
  <si>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</si>
  <si>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</si>
  <si>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</si>
  <si>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</si>
  <si>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</si>
  <si>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</si>
  <si>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</si>
  <si>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</si>
  <si>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</si>
  <si>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</si>
  <si>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</si>
  <si>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</si>
  <si>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</si>
  <si>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</si>
  <si>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</si>
  <si>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</si>
  <si>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</si>
  <si>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</si>
  <si>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</si>
  <si>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</si>
  <si>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</si>
  <si>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</si>
  <si>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</si>
  <si>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</si>
  <si>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</si>
  <si>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</si>
  <si>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</si>
  <si>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</si>
  <si>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</si>
  <si>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</si>
  <si>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</si>
  <si>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</si>
  <si>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</si>
  <si>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</si>
  <si>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</si>
  <si>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</si>
  <si>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</si>
  <si>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</si>
  <si>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</si>
  <si>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</si>
  <si>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</si>
  <si>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</si>
  <si>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</si>
  <si>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</si>
  <si>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</si>
  <si>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</si>
  <si>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</si>
  <si>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</si>
  <si>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</si>
  <si>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</si>
  <si>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</si>
  <si>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</si>
  <si>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</si>
  <si>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</si>
  <si>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</si>
  <si>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</si>
  <si>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</si>
  <si>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</si>
  <si>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</si>
  <si>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</si>
  <si>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</si>
  <si>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</si>
  <si>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</si>
  <si>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</si>
  <si>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</si>
  <si>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</si>
  <si>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</si>
  <si>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</si>
  <si>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</si>
  <si>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</si>
  <si>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</si>
  <si>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</si>
  <si>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</si>
  <si>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</si>
  <si>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</si>
  <si>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</si>
  <si>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</si>
  <si>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</si>
  <si>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</si>
  <si>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</si>
  <si>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</si>
  <si>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</si>
  <si>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</si>
  <si>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</si>
  <si>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</si>
  <si>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</si>
  <si>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</si>
  <si>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</si>
  <si>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</si>
  <si>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</si>
  <si>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</si>
  <si>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</si>
  <si>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</si>
  <si>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</si>
  <si>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</si>
  <si>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</si>
  <si>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</si>
  <si>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</si>
  <si>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</si>
  <si>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</si>
  <si>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</si>
  <si>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</si>
  <si>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</si>
  <si>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</si>
  <si>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</si>
  <si>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</si>
  <si>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</si>
  <si>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</si>
  <si>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</si>
  <si>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</si>
  <si>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</si>
  <si>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</si>
  <si>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</si>
  <si>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</si>
  <si>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</si>
  <si>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</si>
  <si>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</si>
  <si>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</si>
  <si>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</si>
  <si>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</si>
  <si>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</si>
  <si>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</si>
  <si>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</si>
  <si>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</si>
  <si>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</si>
  <si>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</si>
  <si>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</si>
  <si>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</si>
  <si>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</si>
  <si>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</si>
  <si>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</si>
  <si>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</si>
  <si>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</si>
  <si>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</si>
  <si>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</si>
  <si>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</si>
  <si>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</si>
  <si>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</si>
  <si>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</si>
  <si>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</si>
  <si>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</si>
  <si>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</si>
  <si>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</si>
  <si>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</si>
  <si>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</si>
  <si>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</si>
  <si>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</si>
  <si>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</si>
  <si>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</si>
  <si>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</si>
  <si>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</si>
  <si>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</si>
  <si>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</si>
  <si>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</si>
  <si>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</si>
  <si>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</si>
  <si>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</si>
  <si>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</si>
  <si>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</si>
  <si>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</si>
  <si>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</si>
  <si>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</si>
  <si>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</si>
  <si>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</si>
  <si>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</si>
  <si>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</si>
  <si>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</si>
  <si>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</si>
  <si>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</si>
  <si>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</si>
  <si>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</si>
  <si>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</si>
  <si>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</si>
  <si>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</si>
  <si>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</si>
  <si>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</si>
  <si>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</si>
  <si>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</si>
  <si>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</si>
  <si>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</si>
  <si>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</si>
  <si>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</si>
  <si>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</si>
  <si>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</si>
  <si>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</si>
  <si>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</si>
  <si>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</si>
  <si>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</si>
  <si>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</si>
  <si>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</si>
  <si>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</si>
  <si>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</si>
  <si>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</si>
  <si>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</si>
  <si>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</si>
  <si>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</si>
  <si>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</si>
  <si>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</si>
  <si>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</si>
  <si>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</si>
  <si>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</si>
  <si>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</si>
  <si>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</si>
  <si>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</si>
  <si>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</si>
  <si>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</si>
  <si>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</si>
  <si>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</si>
  <si>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</si>
  <si>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</si>
  <si>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</si>
  <si>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</si>
  <si>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</si>
  <si>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</si>
  <si>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</si>
  <si>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</si>
  <si>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</si>
  <si>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</si>
  <si>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</si>
  <si>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</si>
  <si>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</si>
  <si>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</si>
  <si>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</si>
  <si>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</si>
  <si>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</si>
  <si>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</si>
  <si>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</si>
  <si>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</si>
  <si>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</si>
  <si>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</si>
  <si>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</si>
  <si>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</si>
  <si>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</si>
  <si>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</si>
  <si>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</si>
  <si>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</si>
  <si>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</si>
  <si>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</si>
  <si>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</si>
  <si>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</si>
  <si>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</si>
  <si>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</si>
  <si>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</si>
  <si>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</si>
  <si>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</si>
  <si>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</si>
  <si>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</si>
  <si>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</si>
  <si>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</si>
  <si>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</si>
  <si>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</si>
  <si>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</si>
  <si>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</si>
  <si>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</si>
  <si>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</si>
  <si>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</si>
  <si>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</si>
  <si>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</si>
  <si>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</si>
  <si>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</si>
  <si>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</si>
  <si>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</si>
  <si>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</si>
  <si>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</si>
  <si>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</si>
  <si>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</si>
  <si>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</si>
  <si>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</si>
  <si>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</si>
  <si>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</si>
  <si>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</si>
  <si>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</si>
  <si>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</si>
  <si>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</si>
  <si>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</si>
  <si>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</si>
  <si>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</si>
  <si>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</si>
  <si>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</si>
  <si>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</si>
  <si>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</si>
  <si>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</si>
  <si>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</si>
  <si>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</si>
  <si>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</si>
  <si>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</si>
  <si>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</si>
  <si>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</si>
  <si>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</si>
  <si>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</si>
  <si>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</si>
  <si>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</si>
  <si>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</si>
  <si>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</si>
  <si>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</si>
  <si>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</si>
  <si>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719412.02.01</t>
  </si>
  <si>
    <t>Русский язык и культура речи: Уч.пос. / О.Ю.Машина - М.:ИЦ РИОР, НИЦ ИНФРА-М,2022 - 170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</si>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</sst>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1490</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767</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500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580</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1434</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1484.9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1090</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1590</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1170</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13">
        <v>990</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1280</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1030</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1580</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490</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1120</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1050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1444</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t="s">
        <v>190</v>
      </c>
      <c r="U24" s="28" t="str">
        <f>HYPERLINK("https://media.infra-m.ru/2103/2103737/cover/2103737.jpg", "Обложка")</f>
        <v>Обложка</v>
      </c>
      <c r="V24" s="28" t="str">
        <f>HYPERLINK("https://znanium.ru/catalog/product/1873491", "Ознакомиться")</f>
        <v>Ознакомиться</v>
      </c>
      <c r="W24" s="8" t="s">
        <v>191</v>
      </c>
      <c r="X24" s="6"/>
      <c r="Y24" s="6"/>
      <c r="Z24" s="6" t="s">
        <v>192</v>
      </c>
      <c r="AA24" s="6" t="s">
        <v>193</v>
      </c>
    </row>
    <row r="25" spans="1:27" s="4" customFormat="1" ht="44.1" customHeight="1">
      <c r="A25" s="5">
        <v>0</v>
      </c>
      <c r="B25" s="6" t="s">
        <v>194</v>
      </c>
      <c r="C25" s="7">
        <v>1300</v>
      </c>
      <c r="D25" s="8" t="s">
        <v>195</v>
      </c>
      <c r="E25" s="8" t="s">
        <v>196</v>
      </c>
      <c r="F25" s="8" t="s">
        <v>197</v>
      </c>
      <c r="G25" s="6" t="s">
        <v>123</v>
      </c>
      <c r="H25" s="6" t="s">
        <v>38</v>
      </c>
      <c r="I25" s="8" t="s">
        <v>185</v>
      </c>
      <c r="J25" s="9">
        <v>1</v>
      </c>
      <c r="K25" s="9">
        <v>272</v>
      </c>
      <c r="L25" s="9">
        <v>2023</v>
      </c>
      <c r="M25" s="8" t="s">
        <v>198</v>
      </c>
      <c r="N25" s="8" t="s">
        <v>74</v>
      </c>
      <c r="O25" s="8" t="s">
        <v>75</v>
      </c>
      <c r="P25" s="6" t="s">
        <v>55</v>
      </c>
      <c r="Q25" s="8" t="s">
        <v>187</v>
      </c>
      <c r="R25" s="10" t="s">
        <v>199</v>
      </c>
      <c r="S25" s="11"/>
      <c r="T25" s="6"/>
      <c r="U25" s="28" t="str">
        <f>HYPERLINK("https://media.infra-m.ru/1837/1837050/cover/1837050.jpg", "Обложка")</f>
        <v>Обложка</v>
      </c>
      <c r="V25" s="28" t="str">
        <f>HYPERLINK("https://znanium.ru/catalog/product/1837050", "Ознакомиться")</f>
        <v>Ознакомиться</v>
      </c>
      <c r="W25" s="8" t="s">
        <v>200</v>
      </c>
      <c r="X25" s="6"/>
      <c r="Y25" s="6"/>
      <c r="Z25" s="6"/>
      <c r="AA25" s="6" t="s">
        <v>103</v>
      </c>
    </row>
    <row r="26" spans="1:27" s="4" customFormat="1" ht="51.95" customHeight="1">
      <c r="A26" s="5">
        <v>0</v>
      </c>
      <c r="B26" s="6" t="s">
        <v>201</v>
      </c>
      <c r="C26" s="7">
        <v>2240</v>
      </c>
      <c r="D26" s="8" t="s">
        <v>202</v>
      </c>
      <c r="E26" s="8" t="s">
        <v>203</v>
      </c>
      <c r="F26" s="8" t="s">
        <v>204</v>
      </c>
      <c r="G26" s="6" t="s">
        <v>83</v>
      </c>
      <c r="H26" s="6" t="s">
        <v>52</v>
      </c>
      <c r="I26" s="8" t="s">
        <v>205</v>
      </c>
      <c r="J26" s="9">
        <v>1</v>
      </c>
      <c r="K26" s="9">
        <v>383</v>
      </c>
      <c r="L26" s="9">
        <v>2023</v>
      </c>
      <c r="M26" s="8" t="s">
        <v>206</v>
      </c>
      <c r="N26" s="8" t="s">
        <v>74</v>
      </c>
      <c r="O26" s="8" t="s">
        <v>75</v>
      </c>
      <c r="P26" s="6" t="s">
        <v>176</v>
      </c>
      <c r="Q26" s="8" t="s">
        <v>207</v>
      </c>
      <c r="R26" s="10" t="s">
        <v>208</v>
      </c>
      <c r="S26" s="11" t="s">
        <v>209</v>
      </c>
      <c r="T26" s="6"/>
      <c r="U26" s="28" t="str">
        <f>HYPERLINK("https://media.infra-m.ru/1921/1921403/cover/1921403.jpg", "Обложка")</f>
        <v>Обложка</v>
      </c>
      <c r="V26" s="28" t="str">
        <f>HYPERLINK("https://znanium.ru/catalog/product/1921403", "Ознакомиться")</f>
        <v>Ознакомиться</v>
      </c>
      <c r="W26" s="8" t="s">
        <v>210</v>
      </c>
      <c r="X26" s="6"/>
      <c r="Y26" s="6" t="s">
        <v>30</v>
      </c>
      <c r="Z26" s="6"/>
      <c r="AA26" s="6" t="s">
        <v>211</v>
      </c>
    </row>
    <row r="27" spans="1:27" s="4" customFormat="1" ht="51.95" customHeight="1">
      <c r="A27" s="5">
        <v>0</v>
      </c>
      <c r="B27" s="6" t="s">
        <v>212</v>
      </c>
      <c r="C27" s="7">
        <v>2130</v>
      </c>
      <c r="D27" s="8" t="s">
        <v>213</v>
      </c>
      <c r="E27" s="8" t="s">
        <v>214</v>
      </c>
      <c r="F27" s="8" t="s">
        <v>215</v>
      </c>
      <c r="G27" s="6" t="s">
        <v>123</v>
      </c>
      <c r="H27" s="6" t="s">
        <v>38</v>
      </c>
      <c r="I27" s="8" t="s">
        <v>216</v>
      </c>
      <c r="J27" s="9">
        <v>1</v>
      </c>
      <c r="K27" s="9">
        <v>462</v>
      </c>
      <c r="L27" s="9">
        <v>2023</v>
      </c>
      <c r="M27" s="8" t="s">
        <v>217</v>
      </c>
      <c r="N27" s="8" t="s">
        <v>74</v>
      </c>
      <c r="O27" s="8" t="s">
        <v>75</v>
      </c>
      <c r="P27" s="6" t="s">
        <v>176</v>
      </c>
      <c r="Q27" s="8" t="s">
        <v>207</v>
      </c>
      <c r="R27" s="10" t="s">
        <v>218</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219</v>
      </c>
      <c r="Y27" s="6"/>
      <c r="Z27" s="6"/>
      <c r="AA27" s="6" t="s">
        <v>111</v>
      </c>
    </row>
    <row r="28" spans="1:27" s="4" customFormat="1" ht="42" customHeight="1">
      <c r="A28" s="5">
        <v>0</v>
      </c>
      <c r="B28" s="6" t="s">
        <v>220</v>
      </c>
      <c r="C28" s="7">
        <v>1490</v>
      </c>
      <c r="D28" s="8" t="s">
        <v>221</v>
      </c>
      <c r="E28" s="8" t="s">
        <v>222</v>
      </c>
      <c r="F28" s="8" t="s">
        <v>223</v>
      </c>
      <c r="G28" s="6" t="s">
        <v>123</v>
      </c>
      <c r="H28" s="6" t="s">
        <v>38</v>
      </c>
      <c r="I28" s="8" t="s">
        <v>39</v>
      </c>
      <c r="J28" s="9">
        <v>1</v>
      </c>
      <c r="K28" s="9">
        <v>401</v>
      </c>
      <c r="L28" s="9">
        <v>2021</v>
      </c>
      <c r="M28" s="8" t="s">
        <v>224</v>
      </c>
      <c r="N28" s="8" t="s">
        <v>74</v>
      </c>
      <c r="O28" s="8" t="s">
        <v>93</v>
      </c>
      <c r="P28" s="6" t="s">
        <v>43</v>
      </c>
      <c r="Q28" s="8" t="s">
        <v>44</v>
      </c>
      <c r="R28" s="10" t="s">
        <v>225</v>
      </c>
      <c r="S28" s="11"/>
      <c r="T28" s="6"/>
      <c r="U28" s="28" t="str">
        <f>HYPERLINK("https://media.infra-m.ru/1064/1064931/cover/1064931.jpg", "Обложка")</f>
        <v>Обложка</v>
      </c>
      <c r="V28" s="28" t="str">
        <f>HYPERLINK("https://znanium.ru/catalog/product/1064931", "Ознакомиться")</f>
        <v>Ознакомиться</v>
      </c>
      <c r="W28" s="8" t="s">
        <v>226</v>
      </c>
      <c r="X28" s="6"/>
      <c r="Y28" s="6"/>
      <c r="Z28" s="6"/>
      <c r="AA28" s="6" t="s">
        <v>193</v>
      </c>
    </row>
    <row r="29" spans="1:27" s="4" customFormat="1" ht="51.95" customHeight="1">
      <c r="A29" s="5">
        <v>0</v>
      </c>
      <c r="B29" s="6" t="s">
        <v>227</v>
      </c>
      <c r="C29" s="7">
        <v>1330</v>
      </c>
      <c r="D29" s="8" t="s">
        <v>228</v>
      </c>
      <c r="E29" s="8" t="s">
        <v>229</v>
      </c>
      <c r="F29" s="8" t="s">
        <v>230</v>
      </c>
      <c r="G29" s="6" t="s">
        <v>83</v>
      </c>
      <c r="H29" s="6" t="s">
        <v>38</v>
      </c>
      <c r="I29" s="8" t="s">
        <v>205</v>
      </c>
      <c r="J29" s="9">
        <v>1</v>
      </c>
      <c r="K29" s="9">
        <v>282</v>
      </c>
      <c r="L29" s="9">
        <v>2024</v>
      </c>
      <c r="M29" s="8" t="s">
        <v>231</v>
      </c>
      <c r="N29" s="8" t="s">
        <v>74</v>
      </c>
      <c r="O29" s="8" t="s">
        <v>75</v>
      </c>
      <c r="P29" s="6" t="s">
        <v>55</v>
      </c>
      <c r="Q29" s="8" t="s">
        <v>207</v>
      </c>
      <c r="R29" s="10" t="s">
        <v>232</v>
      </c>
      <c r="S29" s="11" t="s">
        <v>233</v>
      </c>
      <c r="T29" s="6"/>
      <c r="U29" s="28" t="str">
        <f>HYPERLINK("https://media.infra-m.ru/2152/2152107/cover/2152107.jpg", "Обложка")</f>
        <v>Обложка</v>
      </c>
      <c r="V29" s="28" t="str">
        <f>HYPERLINK("https://znanium.ru/catalog/product/2152107", "Ознакомиться")</f>
        <v>Ознакомиться</v>
      </c>
      <c r="W29" s="8" t="s">
        <v>234</v>
      </c>
      <c r="X29" s="6"/>
      <c r="Y29" s="6"/>
      <c r="Z29" s="6" t="s">
        <v>235</v>
      </c>
      <c r="AA29" s="6" t="s">
        <v>78</v>
      </c>
    </row>
    <row r="30" spans="1:27" s="4" customFormat="1" ht="51.95" customHeight="1">
      <c r="A30" s="5">
        <v>0</v>
      </c>
      <c r="B30" s="6" t="s">
        <v>236</v>
      </c>
      <c r="C30" s="7">
        <v>1280</v>
      </c>
      <c r="D30" s="8" t="s">
        <v>237</v>
      </c>
      <c r="E30" s="8" t="s">
        <v>229</v>
      </c>
      <c r="F30" s="8" t="s">
        <v>230</v>
      </c>
      <c r="G30" s="6" t="s">
        <v>83</v>
      </c>
      <c r="H30" s="6" t="s">
        <v>38</v>
      </c>
      <c r="I30" s="8" t="s">
        <v>164</v>
      </c>
      <c r="J30" s="9">
        <v>1</v>
      </c>
      <c r="K30" s="9">
        <v>282</v>
      </c>
      <c r="L30" s="9">
        <v>2023</v>
      </c>
      <c r="M30" s="8" t="s">
        <v>238</v>
      </c>
      <c r="N30" s="8" t="s">
        <v>74</v>
      </c>
      <c r="O30" s="8" t="s">
        <v>75</v>
      </c>
      <c r="P30" s="6" t="s">
        <v>55</v>
      </c>
      <c r="Q30" s="8" t="s">
        <v>56</v>
      </c>
      <c r="R30" s="10" t="s">
        <v>239</v>
      </c>
      <c r="S30" s="11" t="s">
        <v>240</v>
      </c>
      <c r="T30" s="6"/>
      <c r="U30" s="28" t="str">
        <f>HYPERLINK("https://media.infra-m.ru/1915/1915345/cover/1915345.jpg", "Обложка")</f>
        <v>Обложка</v>
      </c>
      <c r="V30" s="28" t="str">
        <f>HYPERLINK("https://znanium.ru/catalog/product/1915345", "Ознакомиться")</f>
        <v>Ознакомиться</v>
      </c>
      <c r="W30" s="8" t="s">
        <v>234</v>
      </c>
      <c r="X30" s="6"/>
      <c r="Y30" s="6"/>
      <c r="Z30" s="6"/>
      <c r="AA30" s="6" t="s">
        <v>59</v>
      </c>
    </row>
    <row r="31" spans="1:27" s="4" customFormat="1" ht="42" customHeight="1">
      <c r="A31" s="5">
        <v>0</v>
      </c>
      <c r="B31" s="6" t="s">
        <v>241</v>
      </c>
      <c r="C31" s="13">
        <v>944.9</v>
      </c>
      <c r="D31" s="8" t="s">
        <v>242</v>
      </c>
      <c r="E31" s="8" t="s">
        <v>243</v>
      </c>
      <c r="F31" s="8" t="s">
        <v>244</v>
      </c>
      <c r="G31" s="6" t="s">
        <v>123</v>
      </c>
      <c r="H31" s="6" t="s">
        <v>38</v>
      </c>
      <c r="I31" s="8" t="s">
        <v>39</v>
      </c>
      <c r="J31" s="9">
        <v>1</v>
      </c>
      <c r="K31" s="9">
        <v>242</v>
      </c>
      <c r="L31" s="9">
        <v>2022</v>
      </c>
      <c r="M31" s="8" t="s">
        <v>245</v>
      </c>
      <c r="N31" s="8" t="s">
        <v>74</v>
      </c>
      <c r="O31" s="8" t="s">
        <v>93</v>
      </c>
      <c r="P31" s="6" t="s">
        <v>43</v>
      </c>
      <c r="Q31" s="8" t="s">
        <v>44</v>
      </c>
      <c r="R31" s="10" t="s">
        <v>246</v>
      </c>
      <c r="S31" s="11"/>
      <c r="T31" s="6"/>
      <c r="U31" s="28" t="str">
        <f>HYPERLINK("https://media.infra-m.ru/1859/1859837/cover/1859837.jpg", "Обложка")</f>
        <v>Обложка</v>
      </c>
      <c r="V31" s="28" t="str">
        <f>HYPERLINK("https://znanium.ru/catalog/product/1859837", "Ознакомиться")</f>
        <v>Ознакомиться</v>
      </c>
      <c r="W31" s="8" t="s">
        <v>247</v>
      </c>
      <c r="X31" s="6"/>
      <c r="Y31" s="6"/>
      <c r="Z31" s="6"/>
      <c r="AA31" s="6" t="s">
        <v>68</v>
      </c>
    </row>
    <row r="32" spans="1:27" s="4" customFormat="1" ht="42" customHeight="1">
      <c r="A32" s="5">
        <v>0</v>
      </c>
      <c r="B32" s="6" t="s">
        <v>248</v>
      </c>
      <c r="C32" s="13">
        <v>590</v>
      </c>
      <c r="D32" s="8" t="s">
        <v>249</v>
      </c>
      <c r="E32" s="8" t="s">
        <v>250</v>
      </c>
      <c r="F32" s="8" t="s">
        <v>251</v>
      </c>
      <c r="G32" s="6" t="s">
        <v>37</v>
      </c>
      <c r="H32" s="6" t="s">
        <v>38</v>
      </c>
      <c r="I32" s="8" t="s">
        <v>155</v>
      </c>
      <c r="J32" s="9">
        <v>1</v>
      </c>
      <c r="K32" s="9">
        <v>127</v>
      </c>
      <c r="L32" s="9">
        <v>2024</v>
      </c>
      <c r="M32" s="8" t="s">
        <v>252</v>
      </c>
      <c r="N32" s="8" t="s">
        <v>74</v>
      </c>
      <c r="O32" s="8" t="s">
        <v>75</v>
      </c>
      <c r="P32" s="6" t="s">
        <v>55</v>
      </c>
      <c r="Q32" s="8" t="s">
        <v>56</v>
      </c>
      <c r="R32" s="10" t="s">
        <v>253</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254</v>
      </c>
      <c r="C33" s="7">
        <v>1470</v>
      </c>
      <c r="D33" s="8" t="s">
        <v>255</v>
      </c>
      <c r="E33" s="8" t="s">
        <v>256</v>
      </c>
      <c r="F33" s="8" t="s">
        <v>257</v>
      </c>
      <c r="G33" s="6" t="s">
        <v>83</v>
      </c>
      <c r="H33" s="6" t="s">
        <v>38</v>
      </c>
      <c r="I33" s="8" t="s">
        <v>205</v>
      </c>
      <c r="J33" s="9">
        <v>1</v>
      </c>
      <c r="K33" s="9">
        <v>314</v>
      </c>
      <c r="L33" s="9">
        <v>2024</v>
      </c>
      <c r="M33" s="8" t="s">
        <v>258</v>
      </c>
      <c r="N33" s="8" t="s">
        <v>74</v>
      </c>
      <c r="O33" s="8" t="s">
        <v>75</v>
      </c>
      <c r="P33" s="6" t="s">
        <v>176</v>
      </c>
      <c r="Q33" s="8" t="s">
        <v>207</v>
      </c>
      <c r="R33" s="10" t="s">
        <v>232</v>
      </c>
      <c r="S33" s="11" t="s">
        <v>259</v>
      </c>
      <c r="T33" s="6" t="s">
        <v>190</v>
      </c>
      <c r="U33" s="28" t="str">
        <f>HYPERLINK("https://media.infra-m.ru/2141/2141020/cover/2141020.jpg", "Обложка")</f>
        <v>Обложка</v>
      </c>
      <c r="V33" s="28" t="str">
        <f>HYPERLINK("https://znanium.ru/catalog/product/2141020", "Ознакомиться")</f>
        <v>Ознакомиться</v>
      </c>
      <c r="W33" s="8" t="s">
        <v>191</v>
      </c>
      <c r="X33" s="6"/>
      <c r="Y33" s="6"/>
      <c r="Z33" s="6" t="s">
        <v>235</v>
      </c>
      <c r="AA33" s="6" t="s">
        <v>78</v>
      </c>
    </row>
    <row r="34" spans="1:27" s="4" customFormat="1" ht="51.95" customHeight="1">
      <c r="A34" s="5">
        <v>0</v>
      </c>
      <c r="B34" s="6" t="s">
        <v>260</v>
      </c>
      <c r="C34" s="7">
        <v>1414.9</v>
      </c>
      <c r="D34" s="8" t="s">
        <v>261</v>
      </c>
      <c r="E34" s="8" t="s">
        <v>262</v>
      </c>
      <c r="F34" s="8" t="s">
        <v>257</v>
      </c>
      <c r="G34" s="6" t="s">
        <v>83</v>
      </c>
      <c r="H34" s="6" t="s">
        <v>38</v>
      </c>
      <c r="I34" s="8" t="s">
        <v>164</v>
      </c>
      <c r="J34" s="9">
        <v>1</v>
      </c>
      <c r="K34" s="9">
        <v>314</v>
      </c>
      <c r="L34" s="9">
        <v>2022</v>
      </c>
      <c r="M34" s="8" t="s">
        <v>263</v>
      </c>
      <c r="N34" s="8" t="s">
        <v>74</v>
      </c>
      <c r="O34" s="8" t="s">
        <v>75</v>
      </c>
      <c r="P34" s="6" t="s">
        <v>176</v>
      </c>
      <c r="Q34" s="8" t="s">
        <v>56</v>
      </c>
      <c r="R34" s="10" t="s">
        <v>264</v>
      </c>
      <c r="S34" s="11" t="s">
        <v>265</v>
      </c>
      <c r="T34" s="6" t="s">
        <v>190</v>
      </c>
      <c r="U34" s="28" t="str">
        <f>HYPERLINK("https://media.infra-m.ru/1913/1913537/cover/1913537.jpg", "Обложка")</f>
        <v>Обложка</v>
      </c>
      <c r="V34" s="28" t="str">
        <f>HYPERLINK("https://znanium.ru/catalog/product/1896437", "Ознакомиться")</f>
        <v>Ознакомиться</v>
      </c>
      <c r="W34" s="8" t="s">
        <v>191</v>
      </c>
      <c r="X34" s="6"/>
      <c r="Y34" s="6"/>
      <c r="Z34" s="6"/>
      <c r="AA34" s="6" t="s">
        <v>169</v>
      </c>
    </row>
    <row r="35" spans="1:27" s="4" customFormat="1" ht="42" customHeight="1">
      <c r="A35" s="5">
        <v>0</v>
      </c>
      <c r="B35" s="6" t="s">
        <v>266</v>
      </c>
      <c r="C35" s="13">
        <v>470</v>
      </c>
      <c r="D35" s="8" t="s">
        <v>267</v>
      </c>
      <c r="E35" s="8" t="s">
        <v>268</v>
      </c>
      <c r="F35" s="8" t="s">
        <v>269</v>
      </c>
      <c r="G35" s="6" t="s">
        <v>37</v>
      </c>
      <c r="H35" s="6" t="s">
        <v>38</v>
      </c>
      <c r="I35" s="8" t="s">
        <v>270</v>
      </c>
      <c r="J35" s="9">
        <v>1</v>
      </c>
      <c r="K35" s="9">
        <v>97</v>
      </c>
      <c r="L35" s="9">
        <v>2024</v>
      </c>
      <c r="M35" s="8" t="s">
        <v>271</v>
      </c>
      <c r="N35" s="8" t="s">
        <v>74</v>
      </c>
      <c r="O35" s="8" t="s">
        <v>75</v>
      </c>
      <c r="P35" s="6" t="s">
        <v>272</v>
      </c>
      <c r="Q35" s="8" t="s">
        <v>56</v>
      </c>
      <c r="R35" s="10" t="s">
        <v>253</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500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590</v>
      </c>
      <c r="D37" s="8" t="s">
        <v>285</v>
      </c>
      <c r="E37" s="8" t="s">
        <v>277</v>
      </c>
      <c r="F37" s="8" t="s">
        <v>286</v>
      </c>
      <c r="G37" s="6" t="s">
        <v>37</v>
      </c>
      <c r="H37" s="6" t="s">
        <v>38</v>
      </c>
      <c r="I37" s="8" t="s">
        <v>205</v>
      </c>
      <c r="J37" s="9">
        <v>1</v>
      </c>
      <c r="K37" s="9">
        <v>120</v>
      </c>
      <c r="L37" s="9">
        <v>2024</v>
      </c>
      <c r="M37" s="8" t="s">
        <v>287</v>
      </c>
      <c r="N37" s="8" t="s">
        <v>74</v>
      </c>
      <c r="O37" s="8" t="s">
        <v>75</v>
      </c>
      <c r="P37" s="6" t="s">
        <v>176</v>
      </c>
      <c r="Q37" s="8" t="s">
        <v>207</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610</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2162</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2097</v>
      </c>
      <c r="D40" s="8" t="s">
        <v>308</v>
      </c>
      <c r="E40" s="8" t="s">
        <v>301</v>
      </c>
      <c r="F40" s="8" t="s">
        <v>302</v>
      </c>
      <c r="G40" s="6" t="s">
        <v>83</v>
      </c>
      <c r="H40" s="6" t="s">
        <v>52</v>
      </c>
      <c r="I40" s="8" t="s">
        <v>205</v>
      </c>
      <c r="J40" s="9">
        <v>1</v>
      </c>
      <c r="K40" s="9">
        <v>359</v>
      </c>
      <c r="L40" s="9">
        <v>2023</v>
      </c>
      <c r="M40" s="8" t="s">
        <v>309</v>
      </c>
      <c r="N40" s="8" t="s">
        <v>74</v>
      </c>
      <c r="O40" s="8" t="s">
        <v>75</v>
      </c>
      <c r="P40" s="6" t="s">
        <v>176</v>
      </c>
      <c r="Q40" s="8" t="s">
        <v>207</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235</v>
      </c>
      <c r="AA40" s="6" t="s">
        <v>312</v>
      </c>
    </row>
    <row r="41" spans="1:27" s="4" customFormat="1" ht="44.1" customHeight="1">
      <c r="A41" s="5">
        <v>0</v>
      </c>
      <c r="B41" s="6" t="s">
        <v>313</v>
      </c>
      <c r="C41" s="13">
        <v>480</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13">
        <v>980</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390</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13">
        <v>970</v>
      </c>
      <c r="D44" s="8" t="s">
        <v>335</v>
      </c>
      <c r="E44" s="8" t="s">
        <v>336</v>
      </c>
      <c r="F44" s="8" t="s">
        <v>337</v>
      </c>
      <c r="G44" s="6" t="s">
        <v>83</v>
      </c>
      <c r="H44" s="6" t="s">
        <v>38</v>
      </c>
      <c r="I44" s="8" t="s">
        <v>205</v>
      </c>
      <c r="J44" s="9">
        <v>1</v>
      </c>
      <c r="K44" s="9">
        <v>209</v>
      </c>
      <c r="L44" s="9">
        <v>2024</v>
      </c>
      <c r="M44" s="8" t="s">
        <v>338</v>
      </c>
      <c r="N44" s="8" t="s">
        <v>74</v>
      </c>
      <c r="O44" s="8" t="s">
        <v>109</v>
      </c>
      <c r="P44" s="6" t="s">
        <v>55</v>
      </c>
      <c r="Q44" s="8" t="s">
        <v>207</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235</v>
      </c>
      <c r="AA44" s="6" t="s">
        <v>68</v>
      </c>
    </row>
    <row r="45" spans="1:27" s="4" customFormat="1" ht="51.95" customHeight="1">
      <c r="A45" s="5">
        <v>0</v>
      </c>
      <c r="B45" s="6" t="s">
        <v>342</v>
      </c>
      <c r="C45" s="13">
        <v>934</v>
      </c>
      <c r="D45" s="8" t="s">
        <v>343</v>
      </c>
      <c r="E45" s="8" t="s">
        <v>336</v>
      </c>
      <c r="F45" s="8" t="s">
        <v>344</v>
      </c>
      <c r="G45" s="6" t="s">
        <v>37</v>
      </c>
      <c r="H45" s="6" t="s">
        <v>52</v>
      </c>
      <c r="I45" s="8"/>
      <c r="J45" s="9">
        <v>1</v>
      </c>
      <c r="K45" s="9">
        <v>208</v>
      </c>
      <c r="L45" s="9">
        <v>2023</v>
      </c>
      <c r="M45" s="8" t="s">
        <v>345</v>
      </c>
      <c r="N45" s="8" t="s">
        <v>74</v>
      </c>
      <c r="O45" s="8" t="s">
        <v>109</v>
      </c>
      <c r="P45" s="6" t="s">
        <v>55</v>
      </c>
      <c r="Q45" s="8" t="s">
        <v>56</v>
      </c>
      <c r="R45" s="10" t="s">
        <v>346</v>
      </c>
      <c r="S45" s="11" t="s">
        <v>347</v>
      </c>
      <c r="T45" s="6"/>
      <c r="U45" s="28" t="str">
        <f>HYPERLINK("https://media.infra-m.ru/1841/1841678/cover/1841678.jpg", "Обложка")</f>
        <v>Обложка</v>
      </c>
      <c r="V45" s="12"/>
      <c r="W45" s="8" t="s">
        <v>341</v>
      </c>
      <c r="X45" s="6"/>
      <c r="Y45" s="6"/>
      <c r="Z45" s="6"/>
      <c r="AA45" s="6" t="s">
        <v>96</v>
      </c>
    </row>
    <row r="46" spans="1:27" s="4" customFormat="1" ht="51.95" customHeight="1">
      <c r="A46" s="5">
        <v>0</v>
      </c>
      <c r="B46" s="6" t="s">
        <v>348</v>
      </c>
      <c r="C46" s="13">
        <v>864.9</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709.9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794</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594</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320</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1150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219</v>
      </c>
      <c r="Y51" s="6"/>
      <c r="Z51" s="6"/>
      <c r="AA51" s="6" t="s">
        <v>111</v>
      </c>
    </row>
    <row r="52" spans="1:27" s="4" customFormat="1" ht="42" customHeight="1">
      <c r="A52" s="5">
        <v>0</v>
      </c>
      <c r="B52" s="6" t="s">
        <v>397</v>
      </c>
      <c r="C52" s="7">
        <v>1400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225</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193</v>
      </c>
    </row>
    <row r="53" spans="1:27" s="4" customFormat="1" ht="51.95" customHeight="1">
      <c r="A53" s="5">
        <v>0</v>
      </c>
      <c r="B53" s="6" t="s">
        <v>403</v>
      </c>
      <c r="C53" s="13">
        <v>890</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1590</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734.9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1230</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710</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1050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13">
        <v>834</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590</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490</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1750</v>
      </c>
      <c r="D62" s="8" t="s">
        <v>462</v>
      </c>
      <c r="E62" s="8" t="s">
        <v>463</v>
      </c>
      <c r="F62" s="8" t="s">
        <v>215</v>
      </c>
      <c r="G62" s="6" t="s">
        <v>123</v>
      </c>
      <c r="H62" s="6" t="s">
        <v>38</v>
      </c>
      <c r="I62" s="8" t="s">
        <v>205</v>
      </c>
      <c r="J62" s="9">
        <v>1</v>
      </c>
      <c r="K62" s="9">
        <v>379</v>
      </c>
      <c r="L62" s="9">
        <v>2024</v>
      </c>
      <c r="M62" s="8" t="s">
        <v>464</v>
      </c>
      <c r="N62" s="8" t="s">
        <v>74</v>
      </c>
      <c r="O62" s="8" t="s">
        <v>75</v>
      </c>
      <c r="P62" s="6" t="s">
        <v>176</v>
      </c>
      <c r="Q62" s="8" t="s">
        <v>207</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1060</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1030</v>
      </c>
      <c r="D64" s="8" t="s">
        <v>476</v>
      </c>
      <c r="E64" s="8" t="s">
        <v>468</v>
      </c>
      <c r="F64" s="8" t="s">
        <v>469</v>
      </c>
      <c r="G64" s="6" t="s">
        <v>83</v>
      </c>
      <c r="H64" s="6" t="s">
        <v>470</v>
      </c>
      <c r="I64" s="8" t="s">
        <v>205</v>
      </c>
      <c r="J64" s="9">
        <v>1</v>
      </c>
      <c r="K64" s="9">
        <v>224</v>
      </c>
      <c r="L64" s="9">
        <v>2024</v>
      </c>
      <c r="M64" s="8" t="s">
        <v>477</v>
      </c>
      <c r="N64" s="8" t="s">
        <v>74</v>
      </c>
      <c r="O64" s="8" t="s">
        <v>75</v>
      </c>
      <c r="P64" s="6" t="s">
        <v>55</v>
      </c>
      <c r="Q64" s="8" t="s">
        <v>207</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235</v>
      </c>
      <c r="AA64" s="6" t="s">
        <v>78</v>
      </c>
    </row>
    <row r="65" spans="1:27" s="4" customFormat="1" ht="51.95" customHeight="1">
      <c r="A65" s="5">
        <v>0</v>
      </c>
      <c r="B65" s="6" t="s">
        <v>480</v>
      </c>
      <c r="C65" s="13">
        <v>880</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760</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207</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13">
        <v>890</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1030</v>
      </c>
      <c r="D68" s="8" t="s">
        <v>505</v>
      </c>
      <c r="E68" s="8" t="s">
        <v>506</v>
      </c>
      <c r="F68" s="8" t="s">
        <v>507</v>
      </c>
      <c r="G68" s="6" t="s">
        <v>83</v>
      </c>
      <c r="H68" s="6" t="s">
        <v>38</v>
      </c>
      <c r="I68" s="8" t="s">
        <v>205</v>
      </c>
      <c r="J68" s="9">
        <v>1</v>
      </c>
      <c r="K68" s="9">
        <v>223</v>
      </c>
      <c r="L68" s="9">
        <v>2024</v>
      </c>
      <c r="M68" s="8" t="s">
        <v>508</v>
      </c>
      <c r="N68" s="8" t="s">
        <v>74</v>
      </c>
      <c r="O68" s="8" t="s">
        <v>75</v>
      </c>
      <c r="P68" s="6" t="s">
        <v>55</v>
      </c>
      <c r="Q68" s="8" t="s">
        <v>207</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235</v>
      </c>
      <c r="AA68" s="6" t="s">
        <v>78</v>
      </c>
    </row>
    <row r="69" spans="1:27" s="4" customFormat="1" ht="51.95" customHeight="1">
      <c r="A69" s="5">
        <v>0</v>
      </c>
      <c r="B69" s="6" t="s">
        <v>512</v>
      </c>
      <c r="C69" s="7">
        <v>2150</v>
      </c>
      <c r="D69" s="8" t="s">
        <v>513</v>
      </c>
      <c r="E69" s="8" t="s">
        <v>514</v>
      </c>
      <c r="F69" s="8" t="s">
        <v>215</v>
      </c>
      <c r="G69" s="6" t="s">
        <v>123</v>
      </c>
      <c r="H69" s="6" t="s">
        <v>38</v>
      </c>
      <c r="I69" s="8" t="s">
        <v>216</v>
      </c>
      <c r="J69" s="9">
        <v>1</v>
      </c>
      <c r="K69" s="9">
        <v>460</v>
      </c>
      <c r="L69" s="9">
        <v>2024</v>
      </c>
      <c r="M69" s="8" t="s">
        <v>515</v>
      </c>
      <c r="N69" s="8" t="s">
        <v>74</v>
      </c>
      <c r="O69" s="8" t="s">
        <v>75</v>
      </c>
      <c r="P69" s="6" t="s">
        <v>176</v>
      </c>
      <c r="Q69" s="8" t="s">
        <v>207</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13">
        <v>977</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590</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207</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13">
        <v>860</v>
      </c>
      <c r="D72" s="8" t="s">
        <v>535</v>
      </c>
      <c r="E72" s="8" t="s">
        <v>536</v>
      </c>
      <c r="F72" s="8" t="s">
        <v>537</v>
      </c>
      <c r="G72" s="6" t="s">
        <v>83</v>
      </c>
      <c r="H72" s="6" t="s">
        <v>38</v>
      </c>
      <c r="I72" s="8" t="s">
        <v>205</v>
      </c>
      <c r="J72" s="9">
        <v>1</v>
      </c>
      <c r="K72" s="9">
        <v>190</v>
      </c>
      <c r="L72" s="9">
        <v>2023</v>
      </c>
      <c r="M72" s="8" t="s">
        <v>538</v>
      </c>
      <c r="N72" s="8" t="s">
        <v>74</v>
      </c>
      <c r="O72" s="8" t="s">
        <v>75</v>
      </c>
      <c r="P72" s="6" t="s">
        <v>55</v>
      </c>
      <c r="Q72" s="8" t="s">
        <v>207</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1370</v>
      </c>
      <c r="D73" s="8" t="s">
        <v>540</v>
      </c>
      <c r="E73" s="8" t="s">
        <v>541</v>
      </c>
      <c r="F73" s="8" t="s">
        <v>215</v>
      </c>
      <c r="G73" s="6" t="s">
        <v>123</v>
      </c>
      <c r="H73" s="6" t="s">
        <v>38</v>
      </c>
      <c r="I73" s="8" t="s">
        <v>205</v>
      </c>
      <c r="J73" s="9">
        <v>1</v>
      </c>
      <c r="K73" s="9">
        <v>283</v>
      </c>
      <c r="L73" s="9">
        <v>2024</v>
      </c>
      <c r="M73" s="8" t="s">
        <v>542</v>
      </c>
      <c r="N73" s="8" t="s">
        <v>74</v>
      </c>
      <c r="O73" s="8" t="s">
        <v>75</v>
      </c>
      <c r="P73" s="6" t="s">
        <v>176</v>
      </c>
      <c r="Q73" s="8" t="s">
        <v>207</v>
      </c>
      <c r="R73" s="10" t="s">
        <v>218</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2010</v>
      </c>
      <c r="D74" s="8" t="s">
        <v>544</v>
      </c>
      <c r="E74" s="8" t="s">
        <v>545</v>
      </c>
      <c r="F74" s="8" t="s">
        <v>215</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13">
        <v>890</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1650</v>
      </c>
      <c r="D76" s="8" t="s">
        <v>559</v>
      </c>
      <c r="E76" s="8" t="s">
        <v>560</v>
      </c>
      <c r="F76" s="8" t="s">
        <v>215</v>
      </c>
      <c r="G76" s="6" t="s">
        <v>83</v>
      </c>
      <c r="H76" s="6" t="s">
        <v>38</v>
      </c>
      <c r="I76" s="8" t="s">
        <v>216</v>
      </c>
      <c r="J76" s="9">
        <v>1</v>
      </c>
      <c r="K76" s="9">
        <v>358</v>
      </c>
      <c r="L76" s="9">
        <v>2024</v>
      </c>
      <c r="M76" s="8" t="s">
        <v>561</v>
      </c>
      <c r="N76" s="8" t="s">
        <v>74</v>
      </c>
      <c r="O76" s="8" t="s">
        <v>75</v>
      </c>
      <c r="P76" s="6" t="s">
        <v>176</v>
      </c>
      <c r="Q76" s="8" t="s">
        <v>207</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1147</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1770</v>
      </c>
      <c r="D78" s="8" t="s">
        <v>573</v>
      </c>
      <c r="E78" s="8" t="s">
        <v>574</v>
      </c>
      <c r="F78" s="8" t="s">
        <v>567</v>
      </c>
      <c r="G78" s="6" t="s">
        <v>83</v>
      </c>
      <c r="H78" s="6" t="s">
        <v>52</v>
      </c>
      <c r="I78" s="8" t="s">
        <v>205</v>
      </c>
      <c r="J78" s="9">
        <v>1</v>
      </c>
      <c r="K78" s="9">
        <v>302</v>
      </c>
      <c r="L78" s="9">
        <v>2023</v>
      </c>
      <c r="M78" s="8" t="s">
        <v>575</v>
      </c>
      <c r="N78" s="8" t="s">
        <v>74</v>
      </c>
      <c r="O78" s="8" t="s">
        <v>75</v>
      </c>
      <c r="P78" s="6" t="s">
        <v>55</v>
      </c>
      <c r="Q78" s="8" t="s">
        <v>207</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235</v>
      </c>
      <c r="AA78" s="6" t="s">
        <v>68</v>
      </c>
    </row>
    <row r="79" spans="1:27" s="4" customFormat="1" ht="51.95" customHeight="1">
      <c r="A79" s="5">
        <v>0</v>
      </c>
      <c r="B79" s="6" t="s">
        <v>577</v>
      </c>
      <c r="C79" s="7">
        <v>1620</v>
      </c>
      <c r="D79" s="8" t="s">
        <v>578</v>
      </c>
      <c r="E79" s="8" t="s">
        <v>579</v>
      </c>
      <c r="F79" s="8" t="s">
        <v>215</v>
      </c>
      <c r="G79" s="6" t="s">
        <v>123</v>
      </c>
      <c r="H79" s="6" t="s">
        <v>38</v>
      </c>
      <c r="I79" s="8" t="s">
        <v>216</v>
      </c>
      <c r="J79" s="9">
        <v>1</v>
      </c>
      <c r="K79" s="9">
        <v>340</v>
      </c>
      <c r="L79" s="9">
        <v>2024</v>
      </c>
      <c r="M79" s="8" t="s">
        <v>580</v>
      </c>
      <c r="N79" s="8" t="s">
        <v>74</v>
      </c>
      <c r="O79" s="8" t="s">
        <v>75</v>
      </c>
      <c r="P79" s="6" t="s">
        <v>176</v>
      </c>
      <c r="Q79" s="8" t="s">
        <v>207</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1174</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420</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1140</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1024</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1780</v>
      </c>
      <c r="D84" s="8" t="s">
        <v>610</v>
      </c>
      <c r="E84" s="8" t="s">
        <v>611</v>
      </c>
      <c r="F84" s="8" t="s">
        <v>215</v>
      </c>
      <c r="G84" s="6" t="s">
        <v>123</v>
      </c>
      <c r="H84" s="6" t="s">
        <v>38</v>
      </c>
      <c r="I84" s="8" t="s">
        <v>216</v>
      </c>
      <c r="J84" s="9">
        <v>1</v>
      </c>
      <c r="K84" s="9">
        <v>371</v>
      </c>
      <c r="L84" s="9">
        <v>2024</v>
      </c>
      <c r="M84" s="8" t="s">
        <v>612</v>
      </c>
      <c r="N84" s="8" t="s">
        <v>74</v>
      </c>
      <c r="O84" s="8" t="s">
        <v>75</v>
      </c>
      <c r="P84" s="6" t="s">
        <v>176</v>
      </c>
      <c r="Q84" s="8" t="s">
        <v>207</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13">
        <v>990</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13">
        <v>970</v>
      </c>
      <c r="D86" s="8" t="s">
        <v>624</v>
      </c>
      <c r="E86" s="8" t="s">
        <v>616</v>
      </c>
      <c r="F86" s="8" t="s">
        <v>617</v>
      </c>
      <c r="G86" s="6" t="s">
        <v>83</v>
      </c>
      <c r="H86" s="6" t="s">
        <v>618</v>
      </c>
      <c r="I86" s="8" t="s">
        <v>205</v>
      </c>
      <c r="J86" s="9">
        <v>1</v>
      </c>
      <c r="K86" s="9">
        <v>208</v>
      </c>
      <c r="L86" s="9">
        <v>2024</v>
      </c>
      <c r="M86" s="8" t="s">
        <v>625</v>
      </c>
      <c r="N86" s="8" t="s">
        <v>74</v>
      </c>
      <c r="O86" s="8" t="s">
        <v>75</v>
      </c>
      <c r="P86" s="6" t="s">
        <v>176</v>
      </c>
      <c r="Q86" s="8" t="s">
        <v>207</v>
      </c>
      <c r="R86" s="10" t="s">
        <v>232</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235</v>
      </c>
      <c r="AA86" s="6" t="s">
        <v>68</v>
      </c>
    </row>
    <row r="87" spans="1:27" s="4" customFormat="1" ht="51.95" customHeight="1">
      <c r="A87" s="5">
        <v>0</v>
      </c>
      <c r="B87" s="6" t="s">
        <v>626</v>
      </c>
      <c r="C87" s="7">
        <v>2562</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2380</v>
      </c>
      <c r="D88" s="8" t="s">
        <v>637</v>
      </c>
      <c r="E88" s="8" t="s">
        <v>638</v>
      </c>
      <c r="F88" s="8" t="s">
        <v>215</v>
      </c>
      <c r="G88" s="6" t="s">
        <v>123</v>
      </c>
      <c r="H88" s="6" t="s">
        <v>38</v>
      </c>
      <c r="I88" s="8" t="s">
        <v>216</v>
      </c>
      <c r="J88" s="9">
        <v>1</v>
      </c>
      <c r="K88" s="9">
        <v>503</v>
      </c>
      <c r="L88" s="9">
        <v>2024</v>
      </c>
      <c r="M88" s="8" t="s">
        <v>639</v>
      </c>
      <c r="N88" s="8" t="s">
        <v>74</v>
      </c>
      <c r="O88" s="8" t="s">
        <v>75</v>
      </c>
      <c r="P88" s="6" t="s">
        <v>176</v>
      </c>
      <c r="Q88" s="8" t="s">
        <v>207</v>
      </c>
      <c r="R88" s="10" t="s">
        <v>640</v>
      </c>
      <c r="S88" s="11"/>
      <c r="T88" s="6" t="s">
        <v>190</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630</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1270</v>
      </c>
      <c r="D90" s="8" t="s">
        <v>652</v>
      </c>
      <c r="E90" s="8" t="s">
        <v>653</v>
      </c>
      <c r="F90" s="8" t="s">
        <v>654</v>
      </c>
      <c r="G90" s="6" t="s">
        <v>83</v>
      </c>
      <c r="H90" s="6" t="s">
        <v>38</v>
      </c>
      <c r="I90" s="8" t="s">
        <v>205</v>
      </c>
      <c r="J90" s="9">
        <v>1</v>
      </c>
      <c r="K90" s="9">
        <v>266</v>
      </c>
      <c r="L90" s="9">
        <v>2024</v>
      </c>
      <c r="M90" s="8" t="s">
        <v>655</v>
      </c>
      <c r="N90" s="8" t="s">
        <v>74</v>
      </c>
      <c r="O90" s="8" t="s">
        <v>75</v>
      </c>
      <c r="P90" s="6" t="s">
        <v>176</v>
      </c>
      <c r="Q90" s="8" t="s">
        <v>207</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3600</v>
      </c>
      <c r="D91" s="8" t="s">
        <v>659</v>
      </c>
      <c r="E91" s="8" t="s">
        <v>660</v>
      </c>
      <c r="F91" s="8" t="s">
        <v>215</v>
      </c>
      <c r="G91" s="6" t="s">
        <v>123</v>
      </c>
      <c r="H91" s="6" t="s">
        <v>38</v>
      </c>
      <c r="I91" s="8" t="s">
        <v>216</v>
      </c>
      <c r="J91" s="9">
        <v>1</v>
      </c>
      <c r="K91" s="9">
        <v>782</v>
      </c>
      <c r="L91" s="9">
        <v>2024</v>
      </c>
      <c r="M91" s="8" t="s">
        <v>661</v>
      </c>
      <c r="N91" s="8" t="s">
        <v>74</v>
      </c>
      <c r="O91" s="8" t="s">
        <v>75</v>
      </c>
      <c r="P91" s="6" t="s">
        <v>176</v>
      </c>
      <c r="Q91" s="8" t="s">
        <v>207</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1250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13">
        <v>907</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1140</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190</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193</v>
      </c>
    </row>
    <row r="95" spans="1:27" s="4" customFormat="1" ht="51.95" customHeight="1">
      <c r="A95" s="5">
        <v>0</v>
      </c>
      <c r="B95" s="6" t="s">
        <v>683</v>
      </c>
      <c r="C95" s="7">
        <v>1190</v>
      </c>
      <c r="D95" s="8" t="s">
        <v>684</v>
      </c>
      <c r="E95" s="8" t="s">
        <v>685</v>
      </c>
      <c r="F95" s="8" t="s">
        <v>686</v>
      </c>
      <c r="G95" s="6" t="s">
        <v>83</v>
      </c>
      <c r="H95" s="6" t="s">
        <v>38</v>
      </c>
      <c r="I95" s="8" t="s">
        <v>205</v>
      </c>
      <c r="J95" s="9">
        <v>1</v>
      </c>
      <c r="K95" s="9">
        <v>252</v>
      </c>
      <c r="L95" s="9">
        <v>2024</v>
      </c>
      <c r="M95" s="8" t="s">
        <v>687</v>
      </c>
      <c r="N95" s="8" t="s">
        <v>74</v>
      </c>
      <c r="O95" s="8" t="s">
        <v>75</v>
      </c>
      <c r="P95" s="6" t="s">
        <v>55</v>
      </c>
      <c r="Q95" s="8" t="s">
        <v>207</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1304</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190</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13">
        <v>920</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200</v>
      </c>
      <c r="X97" s="6"/>
      <c r="Y97" s="6"/>
      <c r="Z97" s="6"/>
      <c r="AA97" s="6" t="s">
        <v>364</v>
      </c>
    </row>
    <row r="98" spans="1:27" s="4" customFormat="1" ht="51.95" customHeight="1">
      <c r="A98" s="5">
        <v>0</v>
      </c>
      <c r="B98" s="6" t="s">
        <v>704</v>
      </c>
      <c r="C98" s="13">
        <v>804</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HYPERLINK("https://znanium.ru/catalog/product/1838387", "Ознакомиться")</f>
        <v>Ознакомиться</v>
      </c>
      <c r="W98" s="8" t="s">
        <v>571</v>
      </c>
      <c r="X98" s="6"/>
      <c r="Y98" s="6"/>
      <c r="Z98" s="6"/>
      <c r="AA98" s="6" t="s">
        <v>312</v>
      </c>
    </row>
    <row r="99" spans="1:27" s="4" customFormat="1" ht="42" customHeight="1">
      <c r="A99" s="5">
        <v>0</v>
      </c>
      <c r="B99" s="6" t="s">
        <v>710</v>
      </c>
      <c r="C99" s="13">
        <v>650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1370</v>
      </c>
      <c r="D100" s="8" t="s">
        <v>717</v>
      </c>
      <c r="E100" s="8" t="s">
        <v>560</v>
      </c>
      <c r="F100" s="8" t="s">
        <v>215</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610</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253</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810</v>
      </c>
      <c r="D102" s="8" t="s">
        <v>728</v>
      </c>
      <c r="E102" s="8" t="s">
        <v>729</v>
      </c>
      <c r="F102" s="8" t="s">
        <v>730</v>
      </c>
      <c r="G102" s="6" t="s">
        <v>123</v>
      </c>
      <c r="H102" s="6" t="s">
        <v>38</v>
      </c>
      <c r="I102" s="8" t="s">
        <v>205</v>
      </c>
      <c r="J102" s="9">
        <v>1</v>
      </c>
      <c r="K102" s="9">
        <v>160</v>
      </c>
      <c r="L102" s="9">
        <v>2024</v>
      </c>
      <c r="M102" s="8" t="s">
        <v>731</v>
      </c>
      <c r="N102" s="8" t="s">
        <v>74</v>
      </c>
      <c r="O102" s="8" t="s">
        <v>75</v>
      </c>
      <c r="P102" s="6" t="s">
        <v>55</v>
      </c>
      <c r="Q102" s="8" t="s">
        <v>207</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1334.9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1130</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13">
        <v>844.9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1364.9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13">
        <v>920</v>
      </c>
      <c r="D107" s="8" t="s">
        <v>758</v>
      </c>
      <c r="E107" s="8" t="s">
        <v>759</v>
      </c>
      <c r="F107" s="8" t="s">
        <v>507</v>
      </c>
      <c r="G107" s="6" t="s">
        <v>83</v>
      </c>
      <c r="H107" s="6" t="s">
        <v>38</v>
      </c>
      <c r="I107" s="8" t="s">
        <v>205</v>
      </c>
      <c r="J107" s="9">
        <v>1</v>
      </c>
      <c r="K107" s="9">
        <v>200</v>
      </c>
      <c r="L107" s="9">
        <v>2024</v>
      </c>
      <c r="M107" s="8" t="s">
        <v>760</v>
      </c>
      <c r="N107" s="8" t="s">
        <v>74</v>
      </c>
      <c r="O107" s="8" t="s">
        <v>75</v>
      </c>
      <c r="P107" s="6" t="s">
        <v>55</v>
      </c>
      <c r="Q107" s="8" t="s">
        <v>207</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1454</v>
      </c>
      <c r="D108" s="8" t="s">
        <v>764</v>
      </c>
      <c r="E108" s="8" t="s">
        <v>737</v>
      </c>
      <c r="F108" s="8" t="s">
        <v>586</v>
      </c>
      <c r="G108" s="6" t="s">
        <v>83</v>
      </c>
      <c r="H108" s="6" t="s">
        <v>38</v>
      </c>
      <c r="I108" s="8" t="s">
        <v>205</v>
      </c>
      <c r="J108" s="9">
        <v>1</v>
      </c>
      <c r="K108" s="9">
        <v>319</v>
      </c>
      <c r="L108" s="9">
        <v>2023</v>
      </c>
      <c r="M108" s="8" t="s">
        <v>765</v>
      </c>
      <c r="N108" s="8" t="s">
        <v>74</v>
      </c>
      <c r="O108" s="8" t="s">
        <v>75</v>
      </c>
      <c r="P108" s="6" t="s">
        <v>55</v>
      </c>
      <c r="Q108" s="8" t="s">
        <v>207</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235</v>
      </c>
      <c r="AA108" s="6" t="s">
        <v>768</v>
      </c>
    </row>
    <row r="109" spans="1:27" s="4" customFormat="1" ht="51.95" customHeight="1">
      <c r="A109" s="5">
        <v>0</v>
      </c>
      <c r="B109" s="6" t="s">
        <v>769</v>
      </c>
      <c r="C109" s="7">
        <v>1130</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1160</v>
      </c>
      <c r="D110" s="8" t="s">
        <v>778</v>
      </c>
      <c r="E110" s="8" t="s">
        <v>771</v>
      </c>
      <c r="F110" s="8" t="s">
        <v>772</v>
      </c>
      <c r="G110" s="6" t="s">
        <v>83</v>
      </c>
      <c r="H110" s="6" t="s">
        <v>38</v>
      </c>
      <c r="I110" s="8" t="s">
        <v>205</v>
      </c>
      <c r="J110" s="9">
        <v>1</v>
      </c>
      <c r="K110" s="9">
        <v>246</v>
      </c>
      <c r="L110" s="9">
        <v>2024</v>
      </c>
      <c r="M110" s="8" t="s">
        <v>779</v>
      </c>
      <c r="N110" s="8" t="s">
        <v>74</v>
      </c>
      <c r="O110" s="8" t="s">
        <v>75</v>
      </c>
      <c r="P110" s="6" t="s">
        <v>55</v>
      </c>
      <c r="Q110" s="8" t="s">
        <v>207</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1460</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1070</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1690</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1072</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1564</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HYPERLINK("https://znanium.ru/catalog/product/1861890", "Ознакомиться")</f>
        <v>Ознакомиться</v>
      </c>
      <c r="W115" s="8" t="s">
        <v>805</v>
      </c>
      <c r="X115" s="6"/>
      <c r="Y115" s="6"/>
      <c r="Z115" s="6"/>
      <c r="AA115" s="6" t="s">
        <v>141</v>
      </c>
    </row>
    <row r="116" spans="1:27" s="4" customFormat="1" ht="51.95" customHeight="1">
      <c r="A116" s="5">
        <v>0</v>
      </c>
      <c r="B116" s="6" t="s">
        <v>819</v>
      </c>
      <c r="C116" s="7">
        <v>1130</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2460</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13">
        <v>970</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13">
        <v>920</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210</v>
      </c>
      <c r="X119" s="6" t="s">
        <v>641</v>
      </c>
      <c r="Y119" s="6"/>
      <c r="Z119" s="6"/>
      <c r="AA119" s="6" t="s">
        <v>111</v>
      </c>
    </row>
    <row r="120" spans="1:27" s="4" customFormat="1" ht="51.95" customHeight="1">
      <c r="A120" s="5">
        <v>0</v>
      </c>
      <c r="B120" s="6" t="s">
        <v>847</v>
      </c>
      <c r="C120" s="7">
        <v>3020</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1530</v>
      </c>
      <c r="D121" s="8" t="s">
        <v>855</v>
      </c>
      <c r="E121" s="8" t="s">
        <v>856</v>
      </c>
      <c r="F121" s="8" t="s">
        <v>857</v>
      </c>
      <c r="G121" s="6" t="s">
        <v>83</v>
      </c>
      <c r="H121" s="6" t="s">
        <v>38</v>
      </c>
      <c r="I121" s="8" t="s">
        <v>205</v>
      </c>
      <c r="J121" s="9">
        <v>1</v>
      </c>
      <c r="K121" s="9">
        <v>319</v>
      </c>
      <c r="L121" s="9">
        <v>2024</v>
      </c>
      <c r="M121" s="8" t="s">
        <v>858</v>
      </c>
      <c r="N121" s="8" t="s">
        <v>74</v>
      </c>
      <c r="O121" s="8" t="s">
        <v>394</v>
      </c>
      <c r="P121" s="6" t="s">
        <v>176</v>
      </c>
      <c r="Q121" s="8" t="s">
        <v>207</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1900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710</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193</v>
      </c>
    </row>
    <row r="124" spans="1:27" s="4" customFormat="1" ht="51.95" customHeight="1">
      <c r="A124" s="5">
        <v>0</v>
      </c>
      <c r="B124" s="6" t="s">
        <v>875</v>
      </c>
      <c r="C124" s="7">
        <v>1759</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1654.9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1077</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1164</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310</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1260</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1260</v>
      </c>
      <c r="D130" s="8" t="s">
        <v>914</v>
      </c>
      <c r="E130" s="8" t="s">
        <v>915</v>
      </c>
      <c r="F130" s="8" t="s">
        <v>908</v>
      </c>
      <c r="G130" s="6" t="s">
        <v>83</v>
      </c>
      <c r="H130" s="6" t="s">
        <v>38</v>
      </c>
      <c r="I130" s="8" t="s">
        <v>205</v>
      </c>
      <c r="J130" s="9">
        <v>1</v>
      </c>
      <c r="K130" s="9">
        <v>280</v>
      </c>
      <c r="L130" s="9">
        <v>2023</v>
      </c>
      <c r="M130" s="8" t="s">
        <v>916</v>
      </c>
      <c r="N130" s="8" t="s">
        <v>74</v>
      </c>
      <c r="O130" s="8" t="s">
        <v>394</v>
      </c>
      <c r="P130" s="6" t="s">
        <v>55</v>
      </c>
      <c r="Q130" s="8" t="s">
        <v>207</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235</v>
      </c>
      <c r="AA130" s="6" t="s">
        <v>78</v>
      </c>
    </row>
    <row r="131" spans="1:27" s="4" customFormat="1" ht="51.95" customHeight="1">
      <c r="A131" s="5">
        <v>0</v>
      </c>
      <c r="B131" s="6" t="s">
        <v>919</v>
      </c>
      <c r="C131" s="7">
        <v>1260</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192</v>
      </c>
      <c r="AA131" s="6" t="s">
        <v>768</v>
      </c>
    </row>
    <row r="132" spans="1:27" s="4" customFormat="1" ht="51.95" customHeight="1">
      <c r="A132" s="5">
        <v>0</v>
      </c>
      <c r="B132" s="6" t="s">
        <v>925</v>
      </c>
      <c r="C132" s="7">
        <v>1260</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530</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13">
        <v>854</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700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1070</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299.89999999999998</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1134</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780</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HYPERLINK("https://media.infra-m.ru/2093/2093943/cover/2093943.jpg",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364</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1114</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2197</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13">
        <v>840</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700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514</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13">
        <v>870</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13">
        <v>890</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1450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540</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1624.9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13">
        <v>960</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1060</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1914</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HYPERLINK("https://znanium.ru/catalog/product/1846429", "Ознакомиться")</f>
        <v>Ознакомиться</v>
      </c>
      <c r="W153" s="8" t="s">
        <v>1070</v>
      </c>
      <c r="X153" s="6"/>
      <c r="Y153" s="6"/>
      <c r="Z153" s="6"/>
      <c r="AA153" s="6" t="s">
        <v>381</v>
      </c>
    </row>
    <row r="154" spans="1:27" s="4" customFormat="1" ht="42" customHeight="1">
      <c r="A154" s="5">
        <v>0</v>
      </c>
      <c r="B154" s="6" t="s">
        <v>1071</v>
      </c>
      <c r="C154" s="13">
        <v>810</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1810</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1204</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1190</v>
      </c>
      <c r="D157" s="8" t="s">
        <v>1095</v>
      </c>
      <c r="E157" s="8" t="s">
        <v>1088</v>
      </c>
      <c r="F157" s="8" t="s">
        <v>1089</v>
      </c>
      <c r="G157" s="6" t="s">
        <v>83</v>
      </c>
      <c r="H157" s="6" t="s">
        <v>38</v>
      </c>
      <c r="I157" s="8" t="s">
        <v>205</v>
      </c>
      <c r="J157" s="9">
        <v>1</v>
      </c>
      <c r="K157" s="9">
        <v>263</v>
      </c>
      <c r="L157" s="9">
        <v>2023</v>
      </c>
      <c r="M157" s="8" t="s">
        <v>1096</v>
      </c>
      <c r="N157" s="8" t="s">
        <v>74</v>
      </c>
      <c r="O157" s="8" t="s">
        <v>75</v>
      </c>
      <c r="P157" s="6" t="s">
        <v>55</v>
      </c>
      <c r="Q157" s="8" t="s">
        <v>207</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235</v>
      </c>
      <c r="AA157" s="6" t="s">
        <v>150</v>
      </c>
    </row>
    <row r="158" spans="1:27" s="4" customFormat="1" ht="51.95" customHeight="1">
      <c r="A158" s="5">
        <v>0</v>
      </c>
      <c r="B158" s="6" t="s">
        <v>1099</v>
      </c>
      <c r="C158" s="13">
        <v>920</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193</v>
      </c>
    </row>
    <row r="159" spans="1:27" s="4" customFormat="1" ht="42" customHeight="1">
      <c r="A159" s="5">
        <v>0</v>
      </c>
      <c r="B159" s="6" t="s">
        <v>1106</v>
      </c>
      <c r="C159" s="13">
        <v>900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13">
        <v>990</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193</v>
      </c>
    </row>
    <row r="161" spans="1:27" s="4" customFormat="1" ht="42" customHeight="1">
      <c r="A161" s="5">
        <v>0</v>
      </c>
      <c r="B161" s="6" t="s">
        <v>1119</v>
      </c>
      <c r="C161" s="13">
        <v>880</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13">
        <v>939.9</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434.9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730</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193</v>
      </c>
    </row>
    <row r="165" spans="1:27" s="4" customFormat="1" ht="51.95" customHeight="1">
      <c r="A165" s="5">
        <v>0</v>
      </c>
      <c r="B165" s="6" t="s">
        <v>1145</v>
      </c>
      <c r="C165" s="13">
        <v>100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190</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13">
        <v>980</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1650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1200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1560</v>
      </c>
      <c r="D169" s="8" t="s">
        <v>1172</v>
      </c>
      <c r="E169" s="8" t="s">
        <v>1168</v>
      </c>
      <c r="F169" s="8" t="s">
        <v>1161</v>
      </c>
      <c r="G169" s="6" t="s">
        <v>83</v>
      </c>
      <c r="H169" s="6" t="s">
        <v>38</v>
      </c>
      <c r="I169" s="8" t="s">
        <v>205</v>
      </c>
      <c r="J169" s="9">
        <v>1</v>
      </c>
      <c r="K169" s="9">
        <v>338</v>
      </c>
      <c r="L169" s="9">
        <v>2024</v>
      </c>
      <c r="M169" s="8" t="s">
        <v>1173</v>
      </c>
      <c r="N169" s="8" t="s">
        <v>74</v>
      </c>
      <c r="O169" s="8" t="s">
        <v>109</v>
      </c>
      <c r="P169" s="6" t="s">
        <v>55</v>
      </c>
      <c r="Q169" s="8" t="s">
        <v>207</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235</v>
      </c>
      <c r="AA169" s="6" t="s">
        <v>78</v>
      </c>
    </row>
    <row r="170" spans="1:27" s="4" customFormat="1" ht="42" customHeight="1">
      <c r="A170" s="5">
        <v>0</v>
      </c>
      <c r="B170" s="6" t="s">
        <v>1176</v>
      </c>
      <c r="C170" s="7">
        <v>1700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193</v>
      </c>
    </row>
    <row r="171" spans="1:27" s="4" customFormat="1" ht="42" customHeight="1">
      <c r="A171" s="5">
        <v>0</v>
      </c>
      <c r="B171" s="6" t="s">
        <v>1180</v>
      </c>
      <c r="C171" s="7">
        <v>1330</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13">
        <v>980</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1330</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193</v>
      </c>
    </row>
    <row r="174" spans="1:27" s="4" customFormat="1" ht="51.95" customHeight="1">
      <c r="A174" s="5">
        <v>0</v>
      </c>
      <c r="B174" s="6" t="s">
        <v>1201</v>
      </c>
      <c r="C174" s="7">
        <v>1110</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1090</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534</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1194.9000000000001</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1430</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193</v>
      </c>
    </row>
    <row r="179" spans="1:27" s="4" customFormat="1" ht="42" customHeight="1">
      <c r="A179" s="5">
        <v>0</v>
      </c>
      <c r="B179" s="6" t="s">
        <v>1232</v>
      </c>
      <c r="C179" s="13">
        <v>890</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1730</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2180</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1204.9000000000001</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247</v>
      </c>
      <c r="X182" s="6"/>
      <c r="Y182" s="6"/>
      <c r="Z182" s="6"/>
      <c r="AA182" s="6" t="s">
        <v>274</v>
      </c>
    </row>
    <row r="183" spans="1:27" s="4" customFormat="1" ht="51.95" customHeight="1">
      <c r="A183" s="5">
        <v>0</v>
      </c>
      <c r="B183" s="6" t="s">
        <v>1257</v>
      </c>
      <c r="C183" s="7">
        <v>2130</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247</v>
      </c>
      <c r="X183" s="6"/>
      <c r="Y183" s="6"/>
      <c r="Z183" s="6"/>
      <c r="AA183" s="6" t="s">
        <v>169</v>
      </c>
    </row>
    <row r="184" spans="1:27" s="4" customFormat="1" ht="51.95" customHeight="1">
      <c r="A184" s="5">
        <v>0</v>
      </c>
      <c r="B184" s="6" t="s">
        <v>1261</v>
      </c>
      <c r="C184" s="7">
        <v>2250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1600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1570</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193</v>
      </c>
    </row>
    <row r="187" spans="1:27" s="4" customFormat="1" ht="51.95" customHeight="1">
      <c r="A187" s="5">
        <v>0</v>
      </c>
      <c r="B187" s="6" t="s">
        <v>1278</v>
      </c>
      <c r="C187" s="7">
        <v>1074</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1070</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2700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514.9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1164</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HYPERLINK("https://znanium.ru/catalog/product/1861903", "Ознакомиться")</f>
        <v>Ознакомиться</v>
      </c>
      <c r="W191" s="8" t="s">
        <v>1309</v>
      </c>
      <c r="X191" s="6"/>
      <c r="Y191" s="6"/>
      <c r="Z191" s="6"/>
      <c r="AA191" s="6" t="s">
        <v>193</v>
      </c>
    </row>
    <row r="192" spans="1:27" s="4" customFormat="1" ht="44.1" customHeight="1">
      <c r="A192" s="5">
        <v>0</v>
      </c>
      <c r="B192" s="6" t="s">
        <v>1310</v>
      </c>
      <c r="C192" s="7">
        <v>1210</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560</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1350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1078</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2660</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2580</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2530</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1930</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1970</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192</v>
      </c>
      <c r="AA200" s="6" t="s">
        <v>193</v>
      </c>
    </row>
    <row r="201" spans="1:27" s="4" customFormat="1" ht="51.95" customHeight="1">
      <c r="A201" s="5">
        <v>0</v>
      </c>
      <c r="B201" s="6" t="s">
        <v>1361</v>
      </c>
      <c r="C201" s="13">
        <v>990</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1040</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193</v>
      </c>
    </row>
    <row r="203" spans="1:27" s="4" customFormat="1" ht="42" customHeight="1">
      <c r="A203" s="5">
        <v>0</v>
      </c>
      <c r="B203" s="6" t="s">
        <v>1375</v>
      </c>
      <c r="C203" s="7">
        <v>1054</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190</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580</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190</v>
      </c>
      <c r="U204" s="28" t="str">
        <f>HYPERLINK("https://media.infra-m.ru/1694/1694230/cover/1694230.jpg", "Обложка")</f>
        <v>Обложка</v>
      </c>
      <c r="V204" s="28" t="str">
        <f>HYPERLINK("https://znanium.ru/catalog/product/1694230", "Ознакомиться")</f>
        <v>Ознакомиться</v>
      </c>
      <c r="W204" s="8" t="s">
        <v>210</v>
      </c>
      <c r="X204" s="6"/>
      <c r="Y204" s="6"/>
      <c r="Z204" s="6"/>
      <c r="AA204" s="6" t="s">
        <v>290</v>
      </c>
    </row>
    <row r="205" spans="1:27" s="4" customFormat="1" ht="44.1" customHeight="1">
      <c r="A205" s="5">
        <v>0</v>
      </c>
      <c r="B205" s="6" t="s">
        <v>1389</v>
      </c>
      <c r="C205" s="7">
        <v>1230</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2449</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2599</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2222</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253</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650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754</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1004.9</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1940</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2199</v>
      </c>
      <c r="D213" s="8" t="s">
        <v>1439</v>
      </c>
      <c r="E213" s="8" t="s">
        <v>1440</v>
      </c>
      <c r="F213" s="8" t="s">
        <v>1441</v>
      </c>
      <c r="G213" s="6" t="s">
        <v>83</v>
      </c>
      <c r="H213" s="6" t="s">
        <v>52</v>
      </c>
      <c r="I213" s="8" t="s">
        <v>205</v>
      </c>
      <c r="J213" s="9">
        <v>1</v>
      </c>
      <c r="K213" s="9">
        <v>288</v>
      </c>
      <c r="L213" s="9">
        <v>2024</v>
      </c>
      <c r="M213" s="8" t="s">
        <v>1442</v>
      </c>
      <c r="N213" s="8" t="s">
        <v>74</v>
      </c>
      <c r="O213" s="8" t="s">
        <v>394</v>
      </c>
      <c r="P213" s="6" t="s">
        <v>55</v>
      </c>
      <c r="Q213" s="8" t="s">
        <v>207</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760</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740</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190</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1057</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750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830</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770</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13">
        <v>890</v>
      </c>
      <c r="D220" s="8" t="s">
        <v>1486</v>
      </c>
      <c r="E220" s="8" t="s">
        <v>1487</v>
      </c>
      <c r="F220" s="8" t="s">
        <v>1488</v>
      </c>
      <c r="G220" s="6" t="s">
        <v>83</v>
      </c>
      <c r="H220" s="6" t="s">
        <v>38</v>
      </c>
      <c r="I220" s="8" t="s">
        <v>205</v>
      </c>
      <c r="J220" s="9">
        <v>1</v>
      </c>
      <c r="K220" s="9">
        <v>190</v>
      </c>
      <c r="L220" s="9">
        <v>2024</v>
      </c>
      <c r="M220" s="8" t="s">
        <v>1489</v>
      </c>
      <c r="N220" s="8" t="s">
        <v>74</v>
      </c>
      <c r="O220" s="8" t="s">
        <v>75</v>
      </c>
      <c r="P220" s="6" t="s">
        <v>176</v>
      </c>
      <c r="Q220" s="8" t="s">
        <v>207</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193</v>
      </c>
    </row>
    <row r="221" spans="1:27" s="4" customFormat="1" ht="51.95" customHeight="1">
      <c r="A221" s="5">
        <v>0</v>
      </c>
      <c r="B221" s="6" t="s">
        <v>1493</v>
      </c>
      <c r="C221" s="7">
        <v>1294.9000000000001</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1750</v>
      </c>
      <c r="D222" s="8" t="s">
        <v>1502</v>
      </c>
      <c r="E222" s="8" t="s">
        <v>1503</v>
      </c>
      <c r="F222" s="8" t="s">
        <v>1504</v>
      </c>
      <c r="G222" s="6" t="s">
        <v>83</v>
      </c>
      <c r="H222" s="6" t="s">
        <v>38</v>
      </c>
      <c r="I222" s="8" t="s">
        <v>205</v>
      </c>
      <c r="J222" s="9">
        <v>1</v>
      </c>
      <c r="K222" s="9">
        <v>372</v>
      </c>
      <c r="L222" s="9">
        <v>2024</v>
      </c>
      <c r="M222" s="8" t="s">
        <v>1505</v>
      </c>
      <c r="N222" s="8" t="s">
        <v>74</v>
      </c>
      <c r="O222" s="8" t="s">
        <v>109</v>
      </c>
      <c r="P222" s="6" t="s">
        <v>176</v>
      </c>
      <c r="Q222" s="8" t="s">
        <v>207</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1770</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2260</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800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400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540</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790</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193</v>
      </c>
    </row>
    <row r="229" spans="1:27" s="4" customFormat="1" ht="42" customHeight="1">
      <c r="A229" s="5">
        <v>0</v>
      </c>
      <c r="B229" s="6" t="s">
        <v>1548</v>
      </c>
      <c r="C229" s="7">
        <v>1570</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13">
        <v>930</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1270</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1454</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1034</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t="s">
        <v>190</v>
      </c>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1330</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724.9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824.9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630</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13">
        <v>934.9</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830</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2790</v>
      </c>
      <c r="D240" s="8" t="s">
        <v>1621</v>
      </c>
      <c r="E240" s="8" t="s">
        <v>1622</v>
      </c>
      <c r="F240" s="8" t="s">
        <v>1623</v>
      </c>
      <c r="G240" s="6" t="s">
        <v>83</v>
      </c>
      <c r="H240" s="6" t="s">
        <v>470</v>
      </c>
      <c r="I240" s="8" t="s">
        <v>205</v>
      </c>
      <c r="J240" s="9">
        <v>1</v>
      </c>
      <c r="K240" s="9">
        <v>661</v>
      </c>
      <c r="L240" s="9">
        <v>2023</v>
      </c>
      <c r="M240" s="8" t="s">
        <v>1624</v>
      </c>
      <c r="N240" s="8" t="s">
        <v>74</v>
      </c>
      <c r="O240" s="8" t="s">
        <v>394</v>
      </c>
      <c r="P240" s="6" t="s">
        <v>176</v>
      </c>
      <c r="Q240" s="8" t="s">
        <v>207</v>
      </c>
      <c r="R240" s="10" t="s">
        <v>1625</v>
      </c>
      <c r="S240" s="11" t="s">
        <v>1626</v>
      </c>
      <c r="T240" s="6" t="s">
        <v>190</v>
      </c>
      <c r="U240" s="28" t="str">
        <f>HYPERLINK("https://media.infra-m.ru/1995/1995323/cover/1995323.jpg", "Обложка")</f>
        <v>Обложка</v>
      </c>
      <c r="V240" s="28" t="str">
        <f>HYPERLINK("https://znanium.ru/catalog/product/1995323", "Ознакомиться")</f>
        <v>Ознакомиться</v>
      </c>
      <c r="W240" s="8" t="s">
        <v>210</v>
      </c>
      <c r="X240" s="6"/>
      <c r="Y240" s="6"/>
      <c r="Z240" s="6" t="s">
        <v>235</v>
      </c>
      <c r="AA240" s="6" t="s">
        <v>78</v>
      </c>
    </row>
    <row r="241" spans="1:27" s="4" customFormat="1" ht="51.95" customHeight="1">
      <c r="A241" s="5">
        <v>0</v>
      </c>
      <c r="B241" s="6" t="s">
        <v>1627</v>
      </c>
      <c r="C241" s="7">
        <v>2100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190</v>
      </c>
      <c r="U241" s="28" t="str">
        <f>HYPERLINK("https://media.infra-m.ru/1020/1020229/cover/1020229.jpg", "Обложка")</f>
        <v>Обложка</v>
      </c>
      <c r="V241" s="28" t="str">
        <f>HYPERLINK("https://znanium.ru/catalog/product/1900575", "Ознакомиться")</f>
        <v>Ознакомиться</v>
      </c>
      <c r="W241" s="8" t="s">
        <v>210</v>
      </c>
      <c r="X241" s="6"/>
      <c r="Y241" s="6"/>
      <c r="Z241" s="6"/>
      <c r="AA241" s="6" t="s">
        <v>68</v>
      </c>
    </row>
    <row r="242" spans="1:27" s="4" customFormat="1" ht="51.95" customHeight="1">
      <c r="A242" s="5">
        <v>0</v>
      </c>
      <c r="B242" s="6" t="s">
        <v>1632</v>
      </c>
      <c r="C242" s="13">
        <v>520</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13">
        <v>860</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190</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13">
        <v>954</v>
      </c>
      <c r="D244" s="8" t="s">
        <v>1645</v>
      </c>
      <c r="E244" s="8" t="s">
        <v>1646</v>
      </c>
      <c r="F244" s="8" t="s">
        <v>244</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247</v>
      </c>
      <c r="X244" s="6"/>
      <c r="Y244" s="6"/>
      <c r="Z244" s="6"/>
      <c r="AA244" s="6" t="s">
        <v>78</v>
      </c>
    </row>
    <row r="245" spans="1:27" s="4" customFormat="1" ht="42" customHeight="1">
      <c r="A245" s="5">
        <v>0</v>
      </c>
      <c r="B245" s="6" t="s">
        <v>1649</v>
      </c>
      <c r="C245" s="13">
        <v>790</v>
      </c>
      <c r="D245" s="8" t="s">
        <v>1650</v>
      </c>
      <c r="E245" s="8" t="s">
        <v>1651</v>
      </c>
      <c r="F245" s="8" t="s">
        <v>244</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247</v>
      </c>
      <c r="X245" s="6"/>
      <c r="Y245" s="6"/>
      <c r="Z245" s="6"/>
      <c r="AA245" s="6" t="s">
        <v>193</v>
      </c>
    </row>
    <row r="246" spans="1:27" s="4" customFormat="1" ht="51.95" customHeight="1">
      <c r="A246" s="5">
        <v>0</v>
      </c>
      <c r="B246" s="6" t="s">
        <v>1654</v>
      </c>
      <c r="C246" s="7">
        <v>1500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804.9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694</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304</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720</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714</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13">
        <v>980</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13">
        <v>850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1190</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13">
        <v>970</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1314</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1240</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1840</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190</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13">
        <v>844.9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1110</v>
      </c>
      <c r="D260" s="8" t="s">
        <v>1749</v>
      </c>
      <c r="E260" s="8" t="s">
        <v>1750</v>
      </c>
      <c r="F260" s="8" t="s">
        <v>223</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226</v>
      </c>
      <c r="X260" s="6"/>
      <c r="Y260" s="6"/>
      <c r="Z260" s="6"/>
      <c r="AA260" s="6" t="s">
        <v>103</v>
      </c>
    </row>
    <row r="261" spans="1:27" s="4" customFormat="1" ht="44.1" customHeight="1">
      <c r="A261" s="5">
        <v>0</v>
      </c>
      <c r="B261" s="6" t="s">
        <v>1752</v>
      </c>
      <c r="C261" s="7">
        <v>1704.9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1590</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704</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1474</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764.9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13">
        <v>864</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530</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800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13">
        <v>854</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1130</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193</v>
      </c>
    </row>
    <row r="271" spans="1:27" s="4" customFormat="1" ht="42" customHeight="1">
      <c r="A271" s="5">
        <v>0</v>
      </c>
      <c r="B271" s="6" t="s">
        <v>1815</v>
      </c>
      <c r="C271" s="13">
        <v>620</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1800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624.9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624</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380</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680</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740</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193</v>
      </c>
    </row>
    <row r="278" spans="1:27" s="4" customFormat="1" ht="44.1" customHeight="1">
      <c r="A278" s="5">
        <v>0</v>
      </c>
      <c r="B278" s="6" t="s">
        <v>1860</v>
      </c>
      <c r="C278" s="7">
        <v>1254.9000000000001</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1534.9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810</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13">
        <v>934</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13">
        <v>904.9</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754</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13">
        <v>834</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13">
        <v>900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193</v>
      </c>
    </row>
    <row r="286" spans="1:27" s="4" customFormat="1" ht="42" customHeight="1">
      <c r="A286" s="5">
        <v>0</v>
      </c>
      <c r="B286" s="6" t="s">
        <v>1910</v>
      </c>
      <c r="C286" s="13">
        <v>880</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13">
        <v>990</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804</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660</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1660</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1770</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640</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1584</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193</v>
      </c>
    </row>
    <row r="294" spans="1:27" s="4" customFormat="1" ht="42" customHeight="1">
      <c r="A294" s="5">
        <v>0</v>
      </c>
      <c r="B294" s="6" t="s">
        <v>1967</v>
      </c>
      <c r="C294" s="7">
        <v>1004</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HYPERLINK("https://znanium.ru/catalog/product/1871441", "Ознакомиться")</f>
        <v>Ознакомиться</v>
      </c>
      <c r="W294" s="8" t="s">
        <v>402</v>
      </c>
      <c r="X294" s="6"/>
      <c r="Y294" s="6"/>
      <c r="Z294" s="6"/>
      <c r="AA294" s="6" t="s">
        <v>103</v>
      </c>
    </row>
    <row r="295" spans="1:27" s="4" customFormat="1" ht="42" customHeight="1">
      <c r="A295" s="5">
        <v>0</v>
      </c>
      <c r="B295" s="6" t="s">
        <v>1971</v>
      </c>
      <c r="C295" s="7">
        <v>1110</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2154</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2294</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1050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590</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247</v>
      </c>
      <c r="X299" s="6"/>
      <c r="Y299" s="6"/>
      <c r="Z299" s="6"/>
      <c r="AA299" s="6" t="s">
        <v>312</v>
      </c>
    </row>
    <row r="300" spans="1:27" s="4" customFormat="1" ht="42" customHeight="1">
      <c r="A300" s="5">
        <v>0</v>
      </c>
      <c r="B300" s="6" t="s">
        <v>2004</v>
      </c>
      <c r="C300" s="7">
        <v>1000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1150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654</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13">
        <v>900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190</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734</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13">
        <v>970</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639.9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1280</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1580</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654</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13">
        <v>900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1310</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1470</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2400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590</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1060</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1724</v>
      </c>
      <c r="D316" s="8" t="s">
        <v>2104</v>
      </c>
      <c r="E316" s="8" t="s">
        <v>2105</v>
      </c>
      <c r="F316" s="8" t="s">
        <v>2106</v>
      </c>
      <c r="G316" s="6" t="s">
        <v>83</v>
      </c>
      <c r="H316" s="6" t="s">
        <v>38</v>
      </c>
      <c r="I316" s="8" t="s">
        <v>205</v>
      </c>
      <c r="J316" s="9">
        <v>1</v>
      </c>
      <c r="K316" s="9">
        <v>367</v>
      </c>
      <c r="L316" s="9">
        <v>2024</v>
      </c>
      <c r="M316" s="8" t="s">
        <v>2107</v>
      </c>
      <c r="N316" s="8" t="s">
        <v>74</v>
      </c>
      <c r="O316" s="8" t="s">
        <v>394</v>
      </c>
      <c r="P316" s="6" t="s">
        <v>55</v>
      </c>
      <c r="Q316" s="8" t="s">
        <v>207</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398</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814.9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1550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1130</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13">
        <v>924</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1490</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1174</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684</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654</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1490</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13">
        <v>844</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HYPERLINK("https://znanium.ru/catalog/product/1867637", "Ознакомиться")</f>
        <v>Ознакомиться</v>
      </c>
      <c r="W327" s="8" t="s">
        <v>441</v>
      </c>
      <c r="X327" s="6"/>
      <c r="Y327" s="6"/>
      <c r="Z327" s="6"/>
      <c r="AA327" s="6" t="s">
        <v>103</v>
      </c>
    </row>
    <row r="328" spans="1:27" s="4" customFormat="1" ht="42" customHeight="1">
      <c r="A328" s="5">
        <v>0</v>
      </c>
      <c r="B328" s="6" t="s">
        <v>2179</v>
      </c>
      <c r="C328" s="7">
        <v>1100</v>
      </c>
      <c r="D328" s="8" t="s">
        <v>2180</v>
      </c>
      <c r="E328" s="8" t="s">
        <v>2181</v>
      </c>
      <c r="F328" s="8" t="s">
        <v>2182</v>
      </c>
      <c r="G328" s="6" t="s">
        <v>123</v>
      </c>
      <c r="H328" s="6" t="s">
        <v>38</v>
      </c>
      <c r="I328" s="8" t="s">
        <v>205</v>
      </c>
      <c r="J328" s="9">
        <v>1</v>
      </c>
      <c r="K328" s="9">
        <v>217</v>
      </c>
      <c r="L328" s="9">
        <v>2024</v>
      </c>
      <c r="M328" s="8" t="s">
        <v>2183</v>
      </c>
      <c r="N328" s="8" t="s">
        <v>74</v>
      </c>
      <c r="O328" s="8" t="s">
        <v>394</v>
      </c>
      <c r="P328" s="6" t="s">
        <v>55</v>
      </c>
      <c r="Q328" s="8" t="s">
        <v>207</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1954</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1474</v>
      </c>
      <c r="D330" s="8" t="s">
        <v>2192</v>
      </c>
      <c r="E330" s="8" t="s">
        <v>2187</v>
      </c>
      <c r="F330" s="8" t="s">
        <v>2193</v>
      </c>
      <c r="G330" s="6" t="s">
        <v>83</v>
      </c>
      <c r="H330" s="6" t="s">
        <v>38</v>
      </c>
      <c r="I330" s="8" t="s">
        <v>205</v>
      </c>
      <c r="J330" s="9">
        <v>1</v>
      </c>
      <c r="K330" s="9">
        <v>320</v>
      </c>
      <c r="L330" s="9">
        <v>2024</v>
      </c>
      <c r="M330" s="8" t="s">
        <v>2194</v>
      </c>
      <c r="N330" s="8" t="s">
        <v>41</v>
      </c>
      <c r="O330" s="8" t="s">
        <v>54</v>
      </c>
      <c r="P330" s="6" t="s">
        <v>55</v>
      </c>
      <c r="Q330" s="8" t="s">
        <v>207</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235</v>
      </c>
      <c r="AA330" s="6" t="s">
        <v>78</v>
      </c>
    </row>
    <row r="331" spans="1:27" s="4" customFormat="1" ht="42" customHeight="1">
      <c r="A331" s="5">
        <v>0</v>
      </c>
      <c r="B331" s="6" t="s">
        <v>2197</v>
      </c>
      <c r="C331" s="7">
        <v>1034.9000000000001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1340</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1474.9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1440</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207</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1300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1170</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2990</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2034</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1084</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1720</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190</v>
      </c>
      <c r="U340" s="28" t="str">
        <f>HYPERLINK("https://media.infra-m.ru/2149/2149625/cover/2149625.jpg", "Обложка")</f>
        <v>Обложка</v>
      </c>
      <c r="V340" s="28" t="str">
        <f>HYPERLINK("https://znanium.ru/catalog/product/2149625", "Ознакомиться")</f>
        <v>Ознакомиться</v>
      </c>
      <c r="W340" s="8" t="s">
        <v>200</v>
      </c>
      <c r="X340" s="6"/>
      <c r="Y340" s="6"/>
      <c r="Z340" s="6"/>
      <c r="AA340" s="6" t="s">
        <v>364</v>
      </c>
    </row>
    <row r="341" spans="1:27" s="4" customFormat="1" ht="51.95" customHeight="1">
      <c r="A341" s="5">
        <v>0</v>
      </c>
      <c r="B341" s="6" t="s">
        <v>2261</v>
      </c>
      <c r="C341" s="7">
        <v>2200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190</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794.9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1514.9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1480</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2300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2984</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190</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2114</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1640</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2690</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190</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2304</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1360</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1504</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1454</v>
      </c>
      <c r="D353" s="8" t="s">
        <v>2345</v>
      </c>
      <c r="E353" s="8" t="s">
        <v>2339</v>
      </c>
      <c r="F353" s="8" t="s">
        <v>2346</v>
      </c>
      <c r="G353" s="6" t="s">
        <v>123</v>
      </c>
      <c r="H353" s="6" t="s">
        <v>52</v>
      </c>
      <c r="I353" s="8" t="s">
        <v>205</v>
      </c>
      <c r="J353" s="9">
        <v>1</v>
      </c>
      <c r="K353" s="9">
        <v>320</v>
      </c>
      <c r="L353" s="9">
        <v>2023</v>
      </c>
      <c r="M353" s="8" t="s">
        <v>2347</v>
      </c>
      <c r="N353" s="8" t="s">
        <v>41</v>
      </c>
      <c r="O353" s="8" t="s">
        <v>42</v>
      </c>
      <c r="P353" s="6" t="s">
        <v>55</v>
      </c>
      <c r="Q353" s="8" t="s">
        <v>207</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235</v>
      </c>
      <c r="AA353" s="6" t="s">
        <v>141</v>
      </c>
    </row>
    <row r="354" spans="1:27" s="4" customFormat="1" ht="51.95" customHeight="1">
      <c r="A354" s="5">
        <v>0</v>
      </c>
      <c r="B354" s="6" t="s">
        <v>2350</v>
      </c>
      <c r="C354" s="7">
        <v>1990</v>
      </c>
      <c r="D354" s="8" t="s">
        <v>2351</v>
      </c>
      <c r="E354" s="8" t="s">
        <v>2352</v>
      </c>
      <c r="F354" s="8" t="s">
        <v>2353</v>
      </c>
      <c r="G354" s="6" t="s">
        <v>123</v>
      </c>
      <c r="H354" s="6" t="s">
        <v>38</v>
      </c>
      <c r="I354" s="8" t="s">
        <v>205</v>
      </c>
      <c r="J354" s="9">
        <v>1</v>
      </c>
      <c r="K354" s="9">
        <v>432</v>
      </c>
      <c r="L354" s="9">
        <v>2024</v>
      </c>
      <c r="M354" s="8" t="s">
        <v>2354</v>
      </c>
      <c r="N354" s="8" t="s">
        <v>41</v>
      </c>
      <c r="O354" s="8" t="s">
        <v>54</v>
      </c>
      <c r="P354" s="6" t="s">
        <v>55</v>
      </c>
      <c r="Q354" s="8" t="s">
        <v>207</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235</v>
      </c>
      <c r="AA354" s="6" t="s">
        <v>2357</v>
      </c>
    </row>
    <row r="355" spans="1:27" s="4" customFormat="1" ht="51.95" customHeight="1">
      <c r="A355" s="5">
        <v>0</v>
      </c>
      <c r="B355" s="6" t="s">
        <v>2358</v>
      </c>
      <c r="C355" s="7">
        <v>1380</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193</v>
      </c>
    </row>
    <row r="356" spans="1:27" s="4" customFormat="1" ht="51.95" customHeight="1">
      <c r="A356" s="5">
        <v>0</v>
      </c>
      <c r="B356" s="6" t="s">
        <v>2365</v>
      </c>
      <c r="C356" s="7">
        <v>2300</v>
      </c>
      <c r="D356" s="8" t="s">
        <v>2366</v>
      </c>
      <c r="E356" s="8" t="s">
        <v>2367</v>
      </c>
      <c r="F356" s="8" t="s">
        <v>2368</v>
      </c>
      <c r="G356" s="6" t="s">
        <v>83</v>
      </c>
      <c r="H356" s="6" t="s">
        <v>52</v>
      </c>
      <c r="I356" s="8" t="s">
        <v>205</v>
      </c>
      <c r="J356" s="9">
        <v>1</v>
      </c>
      <c r="K356" s="9">
        <v>512</v>
      </c>
      <c r="L356" s="9">
        <v>2023</v>
      </c>
      <c r="M356" s="8" t="s">
        <v>2369</v>
      </c>
      <c r="N356" s="8" t="s">
        <v>41</v>
      </c>
      <c r="O356" s="8" t="s">
        <v>54</v>
      </c>
      <c r="P356" s="6" t="s">
        <v>55</v>
      </c>
      <c r="Q356" s="8" t="s">
        <v>207</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235</v>
      </c>
      <c r="AA356" s="6" t="s">
        <v>768</v>
      </c>
    </row>
    <row r="357" spans="1:27" s="4" customFormat="1" ht="51.95" customHeight="1">
      <c r="A357" s="5">
        <v>0</v>
      </c>
      <c r="B357" s="6" t="s">
        <v>2372</v>
      </c>
      <c r="C357" s="7">
        <v>1984</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HYPERLINK("https://znanium.ru/catalog/product/1943578", "Ознакомиться")</f>
        <v>Ознакомиться</v>
      </c>
      <c r="W357" s="8" t="s">
        <v>571</v>
      </c>
      <c r="X357" s="6"/>
      <c r="Y357" s="6"/>
      <c r="Z357" s="6"/>
      <c r="AA357" s="6" t="s">
        <v>2378</v>
      </c>
    </row>
    <row r="358" spans="1:27" s="4" customFormat="1" ht="51.95" customHeight="1">
      <c r="A358" s="5">
        <v>0</v>
      </c>
      <c r="B358" s="6" t="s">
        <v>2379</v>
      </c>
      <c r="C358" s="7">
        <v>1424.9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190</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1890</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1834.9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190</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2074.9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190</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2484</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190</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2294.9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2944</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790</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190</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1430</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1994</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744.9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1224</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190</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794</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2094.9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2594</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13">
        <v>970</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190</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794.9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190</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1154.9000000000001</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13">
        <v>994</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1584</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1794</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726</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3094</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1300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1294</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207</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235</v>
      </c>
      <c r="AA382" s="6" t="s">
        <v>141</v>
      </c>
    </row>
    <row r="383" spans="1:27" s="4" customFormat="1" ht="51.95" customHeight="1">
      <c r="A383" s="5">
        <v>0</v>
      </c>
      <c r="B383" s="6" t="s">
        <v>2522</v>
      </c>
      <c r="C383" s="7">
        <v>2530</v>
      </c>
      <c r="D383" s="8" t="s">
        <v>2523</v>
      </c>
      <c r="E383" s="8" t="s">
        <v>2524</v>
      </c>
      <c r="F383" s="8" t="s">
        <v>2525</v>
      </c>
      <c r="G383" s="6" t="s">
        <v>123</v>
      </c>
      <c r="H383" s="6" t="s">
        <v>38</v>
      </c>
      <c r="I383" s="8" t="s">
        <v>205</v>
      </c>
      <c r="J383" s="9">
        <v>1</v>
      </c>
      <c r="K383" s="9">
        <v>550</v>
      </c>
      <c r="L383" s="9">
        <v>2024</v>
      </c>
      <c r="M383" s="8" t="s">
        <v>2526</v>
      </c>
      <c r="N383" s="8" t="s">
        <v>41</v>
      </c>
      <c r="O383" s="8" t="s">
        <v>42</v>
      </c>
      <c r="P383" s="6" t="s">
        <v>55</v>
      </c>
      <c r="Q383" s="8" t="s">
        <v>207</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2900</v>
      </c>
      <c r="D384" s="8" t="s">
        <v>2530</v>
      </c>
      <c r="E384" s="8" t="s">
        <v>2519</v>
      </c>
      <c r="F384" s="8" t="s">
        <v>2531</v>
      </c>
      <c r="G384" s="6" t="s">
        <v>123</v>
      </c>
      <c r="H384" s="6" t="s">
        <v>38</v>
      </c>
      <c r="I384" s="8" t="s">
        <v>205</v>
      </c>
      <c r="J384" s="9">
        <v>1</v>
      </c>
      <c r="K384" s="9">
        <v>649</v>
      </c>
      <c r="L384" s="9">
        <v>2024</v>
      </c>
      <c r="M384" s="8" t="s">
        <v>2532</v>
      </c>
      <c r="N384" s="8" t="s">
        <v>41</v>
      </c>
      <c r="O384" s="8" t="s">
        <v>42</v>
      </c>
      <c r="P384" s="6" t="s">
        <v>55</v>
      </c>
      <c r="Q384" s="8" t="s">
        <v>207</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193</v>
      </c>
    </row>
    <row r="385" spans="1:27" s="4" customFormat="1" ht="51.95" customHeight="1">
      <c r="A385" s="5">
        <v>0</v>
      </c>
      <c r="B385" s="6" t="s">
        <v>2536</v>
      </c>
      <c r="C385" s="7">
        <v>1790</v>
      </c>
      <c r="D385" s="8" t="s">
        <v>2537</v>
      </c>
      <c r="E385" s="8" t="s">
        <v>2519</v>
      </c>
      <c r="F385" s="8" t="s">
        <v>2538</v>
      </c>
      <c r="G385" s="6" t="s">
        <v>83</v>
      </c>
      <c r="H385" s="6" t="s">
        <v>38</v>
      </c>
      <c r="I385" s="8" t="s">
        <v>205</v>
      </c>
      <c r="J385" s="9">
        <v>1</v>
      </c>
      <c r="K385" s="9">
        <v>528</v>
      </c>
      <c r="L385" s="9">
        <v>2020</v>
      </c>
      <c r="M385" s="8" t="s">
        <v>2539</v>
      </c>
      <c r="N385" s="8" t="s">
        <v>41</v>
      </c>
      <c r="O385" s="8" t="s">
        <v>42</v>
      </c>
      <c r="P385" s="6" t="s">
        <v>55</v>
      </c>
      <c r="Q385" s="8" t="s">
        <v>207</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200</v>
      </c>
      <c r="X385" s="6"/>
      <c r="Y385" s="6"/>
      <c r="Z385" s="6"/>
      <c r="AA385" s="6" t="s">
        <v>47</v>
      </c>
    </row>
    <row r="386" spans="1:27" s="4" customFormat="1" ht="42" customHeight="1">
      <c r="A386" s="5">
        <v>0</v>
      </c>
      <c r="B386" s="6" t="s">
        <v>2541</v>
      </c>
      <c r="C386" s="7">
        <v>1124</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1330</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1350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494</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1400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13">
        <v>870</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193</v>
      </c>
    </row>
    <row r="392" spans="1:27" s="4" customFormat="1" ht="42" customHeight="1">
      <c r="A392" s="5">
        <v>0</v>
      </c>
      <c r="B392" s="6" t="s">
        <v>2572</v>
      </c>
      <c r="C392" s="7">
        <v>1499</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193</v>
      </c>
    </row>
    <row r="393" spans="1:27" s="4" customFormat="1" ht="51.95" customHeight="1">
      <c r="A393" s="5">
        <v>0</v>
      </c>
      <c r="B393" s="6" t="s">
        <v>2577</v>
      </c>
      <c r="C393" s="13">
        <v>894</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13">
        <v>850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550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13">
        <v>940</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1170</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770</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1724</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1174</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HYPERLINK("https://znanium.ru/catalog/product/1816431", "Ознакомиться")</f>
        <v>Ознакомиться</v>
      </c>
      <c r="W400" s="8" t="s">
        <v>1028</v>
      </c>
      <c r="X400" s="6"/>
      <c r="Y400" s="6"/>
      <c r="Z400" s="6"/>
      <c r="AA400" s="6" t="s">
        <v>290</v>
      </c>
    </row>
    <row r="401" spans="1:27" s="4" customFormat="1" ht="44.1" customHeight="1">
      <c r="A401" s="5">
        <v>0</v>
      </c>
      <c r="B401" s="6" t="s">
        <v>2627</v>
      </c>
      <c r="C401" s="7">
        <v>1310</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13">
        <v>834.9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1394</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1817</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1782</v>
      </c>
      <c r="D405" s="8" t="s">
        <v>2653</v>
      </c>
      <c r="E405" s="8" t="s">
        <v>2649</v>
      </c>
      <c r="F405" s="8" t="s">
        <v>1405</v>
      </c>
      <c r="G405" s="6" t="s">
        <v>83</v>
      </c>
      <c r="H405" s="6" t="s">
        <v>52</v>
      </c>
      <c r="I405" s="8" t="s">
        <v>205</v>
      </c>
      <c r="J405" s="9">
        <v>1</v>
      </c>
      <c r="K405" s="9">
        <v>304</v>
      </c>
      <c r="L405" s="9">
        <v>2023</v>
      </c>
      <c r="M405" s="8" t="s">
        <v>2654</v>
      </c>
      <c r="N405" s="8" t="s">
        <v>74</v>
      </c>
      <c r="O405" s="8" t="s">
        <v>394</v>
      </c>
      <c r="P405" s="6" t="s">
        <v>55</v>
      </c>
      <c r="Q405" s="8" t="s">
        <v>207</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235</v>
      </c>
      <c r="AA405" s="6" t="s">
        <v>78</v>
      </c>
    </row>
    <row r="406" spans="1:27" s="4" customFormat="1" ht="51.95" customHeight="1">
      <c r="A406" s="5">
        <v>0</v>
      </c>
      <c r="B406" s="6" t="s">
        <v>2656</v>
      </c>
      <c r="C406" s="7">
        <v>2150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780</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690</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2234</v>
      </c>
      <c r="D409" s="8" t="s">
        <v>2672</v>
      </c>
      <c r="E409" s="8" t="s">
        <v>2673</v>
      </c>
      <c r="F409" s="8" t="s">
        <v>2674</v>
      </c>
      <c r="G409" s="6" t="s">
        <v>123</v>
      </c>
      <c r="H409" s="6" t="s">
        <v>934</v>
      </c>
      <c r="I409" s="8" t="s">
        <v>205</v>
      </c>
      <c r="J409" s="9">
        <v>1</v>
      </c>
      <c r="K409" s="9">
        <v>687</v>
      </c>
      <c r="L409" s="9">
        <v>2024</v>
      </c>
      <c r="M409" s="8" t="s">
        <v>2675</v>
      </c>
      <c r="N409" s="8" t="s">
        <v>74</v>
      </c>
      <c r="O409" s="8" t="s">
        <v>394</v>
      </c>
      <c r="P409" s="6" t="s">
        <v>176</v>
      </c>
      <c r="Q409" s="8" t="s">
        <v>207</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2747</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1990</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1660</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1514.9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1360</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13">
        <v>890</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1350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448</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1400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500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1024</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1170</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810</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832</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804</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13">
        <v>874</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580</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544</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1184</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594</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239</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1150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13">
        <v>934.9</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770</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450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1660</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1840</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1480</v>
      </c>
      <c r="D436" s="8" t="s">
        <v>2841</v>
      </c>
      <c r="E436" s="8" t="s">
        <v>2836</v>
      </c>
      <c r="F436" s="8" t="s">
        <v>2837</v>
      </c>
      <c r="G436" s="6" t="s">
        <v>83</v>
      </c>
      <c r="H436" s="6" t="s">
        <v>52</v>
      </c>
      <c r="I436" s="8" t="s">
        <v>205</v>
      </c>
      <c r="J436" s="9">
        <v>1</v>
      </c>
      <c r="K436" s="9">
        <v>401</v>
      </c>
      <c r="L436" s="9">
        <v>2021</v>
      </c>
      <c r="M436" s="8" t="s">
        <v>2842</v>
      </c>
      <c r="N436" s="8" t="s">
        <v>74</v>
      </c>
      <c r="O436" s="8" t="s">
        <v>75</v>
      </c>
      <c r="P436" s="6" t="s">
        <v>1604</v>
      </c>
      <c r="Q436" s="8" t="s">
        <v>207</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235</v>
      </c>
      <c r="AA436" s="6" t="s">
        <v>141</v>
      </c>
    </row>
    <row r="437" spans="1:27" s="4" customFormat="1" ht="51.95" customHeight="1">
      <c r="A437" s="5">
        <v>0</v>
      </c>
      <c r="B437" s="6" t="s">
        <v>2845</v>
      </c>
      <c r="C437" s="7">
        <v>2290</v>
      </c>
      <c r="D437" s="8" t="s">
        <v>2846</v>
      </c>
      <c r="E437" s="8" t="s">
        <v>2847</v>
      </c>
      <c r="F437" s="8" t="s">
        <v>2848</v>
      </c>
      <c r="G437" s="6" t="s">
        <v>123</v>
      </c>
      <c r="H437" s="6" t="s">
        <v>38</v>
      </c>
      <c r="I437" s="8" t="s">
        <v>205</v>
      </c>
      <c r="J437" s="9">
        <v>1</v>
      </c>
      <c r="K437" s="9">
        <v>526</v>
      </c>
      <c r="L437" s="9">
        <v>2023</v>
      </c>
      <c r="M437" s="8" t="s">
        <v>2849</v>
      </c>
      <c r="N437" s="8" t="s">
        <v>74</v>
      </c>
      <c r="O437" s="8" t="s">
        <v>75</v>
      </c>
      <c r="P437" s="6" t="s">
        <v>55</v>
      </c>
      <c r="Q437" s="8" t="s">
        <v>207</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235</v>
      </c>
      <c r="AA437" s="6" t="s">
        <v>111</v>
      </c>
    </row>
    <row r="438" spans="1:27" s="4" customFormat="1" ht="51.95" customHeight="1">
      <c r="A438" s="5">
        <v>0</v>
      </c>
      <c r="B438" s="6" t="s">
        <v>2852</v>
      </c>
      <c r="C438" s="7">
        <v>2420</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2094.9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1170</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190</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554</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1520</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2010</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1314.9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1130</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190</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1814</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190</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1154.9000000000001</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1544</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13">
        <v>920</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13">
        <v>880</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2494</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547</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253</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2199</v>
      </c>
      <c r="D453" s="8" t="s">
        <v>2945</v>
      </c>
      <c r="E453" s="8" t="s">
        <v>2946</v>
      </c>
      <c r="F453" s="8" t="s">
        <v>1405</v>
      </c>
      <c r="G453" s="6" t="s">
        <v>83</v>
      </c>
      <c r="H453" s="6" t="s">
        <v>52</v>
      </c>
      <c r="I453" s="8" t="s">
        <v>205</v>
      </c>
      <c r="J453" s="9">
        <v>1</v>
      </c>
      <c r="K453" s="9">
        <v>368</v>
      </c>
      <c r="L453" s="9">
        <v>2023</v>
      </c>
      <c r="M453" s="8" t="s">
        <v>2947</v>
      </c>
      <c r="N453" s="8" t="s">
        <v>74</v>
      </c>
      <c r="O453" s="8" t="s">
        <v>394</v>
      </c>
      <c r="P453" s="6" t="s">
        <v>55</v>
      </c>
      <c r="Q453" s="8" t="s">
        <v>207</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235</v>
      </c>
      <c r="AA453" s="6" t="s">
        <v>78</v>
      </c>
    </row>
    <row r="454" spans="1:27" s="4" customFormat="1" ht="51.95" customHeight="1">
      <c r="A454" s="5">
        <v>0</v>
      </c>
      <c r="B454" s="6" t="s">
        <v>2950</v>
      </c>
      <c r="C454" s="7">
        <v>1464.9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1500</v>
      </c>
      <c r="D455" s="8" t="s">
        <v>2958</v>
      </c>
      <c r="E455" s="8" t="s">
        <v>2952</v>
      </c>
      <c r="F455" s="8" t="s">
        <v>2953</v>
      </c>
      <c r="G455" s="6" t="s">
        <v>83</v>
      </c>
      <c r="H455" s="6" t="s">
        <v>52</v>
      </c>
      <c r="I455" s="8" t="s">
        <v>205</v>
      </c>
      <c r="J455" s="9">
        <v>1</v>
      </c>
      <c r="K455" s="9">
        <v>304</v>
      </c>
      <c r="L455" s="9">
        <v>2022</v>
      </c>
      <c r="M455" s="8" t="s">
        <v>2959</v>
      </c>
      <c r="N455" s="8" t="s">
        <v>74</v>
      </c>
      <c r="O455" s="8" t="s">
        <v>394</v>
      </c>
      <c r="P455" s="6" t="s">
        <v>55</v>
      </c>
      <c r="Q455" s="8" t="s">
        <v>207</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235</v>
      </c>
      <c r="AA455" s="6" t="s">
        <v>150</v>
      </c>
    </row>
    <row r="456" spans="1:27" s="4" customFormat="1" ht="42" customHeight="1">
      <c r="A456" s="5">
        <v>0</v>
      </c>
      <c r="B456" s="6" t="s">
        <v>2961</v>
      </c>
      <c r="C456" s="7">
        <v>1830</v>
      </c>
      <c r="D456" s="8" t="s">
        <v>2962</v>
      </c>
      <c r="E456" s="8" t="s">
        <v>2963</v>
      </c>
      <c r="F456" s="8" t="s">
        <v>2953</v>
      </c>
      <c r="G456" s="6" t="s">
        <v>83</v>
      </c>
      <c r="H456" s="6" t="s">
        <v>38</v>
      </c>
      <c r="I456" s="8" t="s">
        <v>205</v>
      </c>
      <c r="J456" s="9">
        <v>1</v>
      </c>
      <c r="K456" s="9">
        <v>389</v>
      </c>
      <c r="L456" s="9">
        <v>2024</v>
      </c>
      <c r="M456" s="8" t="s">
        <v>2964</v>
      </c>
      <c r="N456" s="8" t="s">
        <v>74</v>
      </c>
      <c r="O456" s="8" t="s">
        <v>394</v>
      </c>
      <c r="P456" s="6" t="s">
        <v>55</v>
      </c>
      <c r="Q456" s="8" t="s">
        <v>207</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235</v>
      </c>
      <c r="AA456" s="6" t="s">
        <v>1249</v>
      </c>
    </row>
    <row r="457" spans="1:27" s="4" customFormat="1" ht="51.95" customHeight="1">
      <c r="A457" s="5">
        <v>0</v>
      </c>
      <c r="B457" s="6" t="s">
        <v>2965</v>
      </c>
      <c r="C457" s="7">
        <v>1830</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1000</v>
      </c>
      <c r="D458" s="8" t="s">
        <v>2973</v>
      </c>
      <c r="E458" s="8" t="s">
        <v>2974</v>
      </c>
      <c r="F458" s="8" t="s">
        <v>2975</v>
      </c>
      <c r="G458" s="6" t="s">
        <v>83</v>
      </c>
      <c r="H458" s="6" t="s">
        <v>38</v>
      </c>
      <c r="I458" s="8" t="s">
        <v>205</v>
      </c>
      <c r="J458" s="9">
        <v>1</v>
      </c>
      <c r="K458" s="9">
        <v>140</v>
      </c>
      <c r="L458" s="9">
        <v>2024</v>
      </c>
      <c r="M458" s="8" t="s">
        <v>2976</v>
      </c>
      <c r="N458" s="8" t="s">
        <v>74</v>
      </c>
      <c r="O458" s="8" t="s">
        <v>394</v>
      </c>
      <c r="P458" s="6" t="s">
        <v>55</v>
      </c>
      <c r="Q458" s="8" t="s">
        <v>207</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1349</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1150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1920</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1294.9000000000001</v>
      </c>
      <c r="D462" s="8" t="s">
        <v>2996</v>
      </c>
      <c r="E462" s="8" t="s">
        <v>2997</v>
      </c>
      <c r="F462" s="8" t="s">
        <v>2998</v>
      </c>
      <c r="G462" s="6" t="s">
        <v>83</v>
      </c>
      <c r="H462" s="6" t="s">
        <v>618</v>
      </c>
      <c r="I462" s="8"/>
      <c r="J462" s="9">
        <v>1</v>
      </c>
      <c r="K462" s="9">
        <v>288</v>
      </c>
      <c r="L462" s="9">
        <v>2023</v>
      </c>
      <c r="M462" s="8" t="s">
        <v>2999</v>
      </c>
      <c r="N462" s="8" t="s">
        <v>74</v>
      </c>
      <c r="O462" s="8" t="s">
        <v>75</v>
      </c>
      <c r="P462" s="6" t="s">
        <v>176</v>
      </c>
      <c r="Q462" s="8" t="s">
        <v>56</v>
      </c>
      <c r="R462" s="10" t="s">
        <v>239</v>
      </c>
      <c r="S462" s="11"/>
      <c r="T462" s="6"/>
      <c r="U462" s="28" t="str">
        <f>HYPERLINK("https://media.infra-m.ru/1931/1931505/cover/1931505.jpg", "Обложка")</f>
        <v>Обложка</v>
      </c>
      <c r="V462" s="28" t="str">
        <f>HYPERLINK("https://znanium.ru/catalog/product/1221072", "Ознакомиться")</f>
        <v>Ознакомиться</v>
      </c>
      <c r="W462" s="8" t="s">
        <v>200</v>
      </c>
      <c r="X462" s="6"/>
      <c r="Y462" s="6"/>
      <c r="Z462" s="6"/>
      <c r="AA462" s="6" t="s">
        <v>78</v>
      </c>
    </row>
    <row r="463" spans="1:27" s="4" customFormat="1" ht="42" customHeight="1">
      <c r="A463" s="5">
        <v>0</v>
      </c>
      <c r="B463" s="6" t="s">
        <v>3000</v>
      </c>
      <c r="C463" s="7">
        <v>3014</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193</v>
      </c>
    </row>
    <row r="464" spans="1:27" s="4" customFormat="1" ht="51.95" customHeight="1">
      <c r="A464" s="5">
        <v>0</v>
      </c>
      <c r="B464" s="6" t="s">
        <v>3008</v>
      </c>
      <c r="C464" s="7">
        <v>1524</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484.9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800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1770</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1551</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1530</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193</v>
      </c>
    </row>
    <row r="470" spans="1:27" s="4" customFormat="1" ht="51.95" customHeight="1">
      <c r="A470" s="5">
        <v>0</v>
      </c>
      <c r="B470" s="6" t="s">
        <v>3045</v>
      </c>
      <c r="C470" s="7">
        <v>1140</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193</v>
      </c>
    </row>
    <row r="471" spans="1:27" s="4" customFormat="1" ht="44.1" customHeight="1">
      <c r="A471" s="5">
        <v>0</v>
      </c>
      <c r="B471" s="6" t="s">
        <v>3052</v>
      </c>
      <c r="C471" s="7">
        <v>1190</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454</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13">
        <v>850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500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13">
        <v>920</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1444</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540</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1660</v>
      </c>
      <c r="D478" s="8" t="s">
        <v>3092</v>
      </c>
      <c r="E478" s="8" t="s">
        <v>3093</v>
      </c>
      <c r="F478" s="8" t="s">
        <v>3094</v>
      </c>
      <c r="G478" s="6" t="s">
        <v>83</v>
      </c>
      <c r="H478" s="6" t="s">
        <v>38</v>
      </c>
      <c r="I478" s="8" t="s">
        <v>205</v>
      </c>
      <c r="J478" s="9">
        <v>1</v>
      </c>
      <c r="K478" s="9">
        <v>395</v>
      </c>
      <c r="L478" s="9">
        <v>2022</v>
      </c>
      <c r="M478" s="8" t="s">
        <v>3095</v>
      </c>
      <c r="N478" s="8" t="s">
        <v>74</v>
      </c>
      <c r="O478" s="8" t="s">
        <v>75</v>
      </c>
      <c r="P478" s="6" t="s">
        <v>55</v>
      </c>
      <c r="Q478" s="8" t="s">
        <v>207</v>
      </c>
      <c r="R478" s="10" t="s">
        <v>3096</v>
      </c>
      <c r="S478" s="11" t="s">
        <v>3097</v>
      </c>
      <c r="T478" s="6" t="s">
        <v>190</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235</v>
      </c>
      <c r="AA478" s="6" t="s">
        <v>78</v>
      </c>
    </row>
    <row r="479" spans="1:27" s="4" customFormat="1" ht="51.95" customHeight="1">
      <c r="A479" s="5">
        <v>0</v>
      </c>
      <c r="B479" s="6" t="s">
        <v>3099</v>
      </c>
      <c r="C479" s="7">
        <v>1780</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190</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1804</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1630</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730</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190</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1360</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1044</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1344</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740</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13">
        <v>870</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193</v>
      </c>
    </row>
    <row r="488" spans="1:27" s="4" customFormat="1" ht="51.95" customHeight="1">
      <c r="A488" s="5">
        <v>0</v>
      </c>
      <c r="B488" s="6" t="s">
        <v>3151</v>
      </c>
      <c r="C488" s="7">
        <v>1340</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1124</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1064</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454</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630</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610</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192</v>
      </c>
      <c r="AA493" s="6" t="s">
        <v>193</v>
      </c>
    </row>
    <row r="494" spans="1:27" s="4" customFormat="1" ht="51.95" customHeight="1">
      <c r="A494" s="5">
        <v>0</v>
      </c>
      <c r="B494" s="6" t="s">
        <v>3187</v>
      </c>
      <c r="C494" s="13">
        <v>610</v>
      </c>
      <c r="D494" s="8" t="s">
        <v>3188</v>
      </c>
      <c r="E494" s="8" t="s">
        <v>3168</v>
      </c>
      <c r="F494" s="8" t="s">
        <v>1052</v>
      </c>
      <c r="G494" s="6" t="s">
        <v>37</v>
      </c>
      <c r="H494" s="6" t="s">
        <v>38</v>
      </c>
      <c r="I494" s="8" t="s">
        <v>205</v>
      </c>
      <c r="J494" s="9">
        <v>1</v>
      </c>
      <c r="K494" s="9">
        <v>134</v>
      </c>
      <c r="L494" s="9">
        <v>2023</v>
      </c>
      <c r="M494" s="8" t="s">
        <v>3189</v>
      </c>
      <c r="N494" s="8" t="s">
        <v>74</v>
      </c>
      <c r="O494" s="8" t="s">
        <v>93</v>
      </c>
      <c r="P494" s="6" t="s">
        <v>55</v>
      </c>
      <c r="Q494" s="8" t="s">
        <v>3190</v>
      </c>
      <c r="R494" s="10" t="s">
        <v>232</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324</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164</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1130</v>
      </c>
      <c r="D497" s="8" t="s">
        <v>3206</v>
      </c>
      <c r="E497" s="8" t="s">
        <v>3160</v>
      </c>
      <c r="F497" s="8" t="s">
        <v>3161</v>
      </c>
      <c r="G497" s="6" t="s">
        <v>123</v>
      </c>
      <c r="H497" s="6" t="s">
        <v>618</v>
      </c>
      <c r="I497" s="8" t="s">
        <v>205</v>
      </c>
      <c r="J497" s="14">
        <v>0</v>
      </c>
      <c r="K497" s="9">
        <v>240</v>
      </c>
      <c r="L497" s="9">
        <v>2024</v>
      </c>
      <c r="M497" s="8" t="s">
        <v>3207</v>
      </c>
      <c r="N497" s="8" t="s">
        <v>74</v>
      </c>
      <c r="O497" s="8" t="s">
        <v>93</v>
      </c>
      <c r="P497" s="6" t="s">
        <v>176</v>
      </c>
      <c r="Q497" s="8" t="s">
        <v>207</v>
      </c>
      <c r="R497" s="10" t="s">
        <v>232</v>
      </c>
      <c r="S497" s="11"/>
      <c r="T497" s="6"/>
      <c r="U497" s="28" t="str">
        <f>HYPERLINK("https://media.infra-m.ru/0972/0972715/cover/972715.jpg", "Обложка")</f>
        <v>Обложка</v>
      </c>
      <c r="V497" s="12"/>
      <c r="W497" s="8" t="s">
        <v>3164</v>
      </c>
      <c r="X497" s="6"/>
      <c r="Y497" s="6"/>
      <c r="Z497" s="6" t="s">
        <v>235</v>
      </c>
      <c r="AA497" s="6" t="s">
        <v>1249</v>
      </c>
    </row>
    <row r="498" spans="1:27" s="4" customFormat="1" ht="51.95" customHeight="1">
      <c r="A498" s="5">
        <v>0</v>
      </c>
      <c r="B498" s="6" t="s">
        <v>3208</v>
      </c>
      <c r="C498" s="7">
        <v>1100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810</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654</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1150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1390</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1489</v>
      </c>
      <c r="D503" s="8" t="s">
        <v>3238</v>
      </c>
      <c r="E503" s="8" t="s">
        <v>3239</v>
      </c>
      <c r="F503" s="8" t="s">
        <v>3240</v>
      </c>
      <c r="G503" s="6" t="s">
        <v>83</v>
      </c>
      <c r="H503" s="6" t="s">
        <v>52</v>
      </c>
      <c r="I503" s="8" t="s">
        <v>205</v>
      </c>
      <c r="J503" s="9">
        <v>1</v>
      </c>
      <c r="K503" s="9">
        <v>223</v>
      </c>
      <c r="L503" s="9">
        <v>2024</v>
      </c>
      <c r="M503" s="8" t="s">
        <v>3241</v>
      </c>
      <c r="N503" s="8" t="s">
        <v>74</v>
      </c>
      <c r="O503" s="8" t="s">
        <v>394</v>
      </c>
      <c r="P503" s="6" t="s">
        <v>55</v>
      </c>
      <c r="Q503" s="8" t="s">
        <v>207</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235</v>
      </c>
      <c r="AA503" s="6" t="s">
        <v>141</v>
      </c>
    </row>
    <row r="504" spans="1:27" s="4" customFormat="1" ht="51.95" customHeight="1">
      <c r="A504" s="5">
        <v>0</v>
      </c>
      <c r="B504" s="6" t="s">
        <v>3245</v>
      </c>
      <c r="C504" s="7">
        <v>1367</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1040</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1084</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1730</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1300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190</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744.9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190</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1224.9000000000001</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1810</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1820</v>
      </c>
      <c r="D512" s="8" t="s">
        <v>3294</v>
      </c>
      <c r="E512" s="8" t="s">
        <v>3288</v>
      </c>
      <c r="F512" s="8" t="s">
        <v>3289</v>
      </c>
      <c r="G512" s="6" t="s">
        <v>83</v>
      </c>
      <c r="H512" s="6" t="s">
        <v>470</v>
      </c>
      <c r="I512" s="8" t="s">
        <v>205</v>
      </c>
      <c r="J512" s="9">
        <v>1</v>
      </c>
      <c r="K512" s="9">
        <v>395</v>
      </c>
      <c r="L512" s="9">
        <v>2024</v>
      </c>
      <c r="M512" s="8" t="s">
        <v>3295</v>
      </c>
      <c r="N512" s="8" t="s">
        <v>74</v>
      </c>
      <c r="O512" s="8" t="s">
        <v>394</v>
      </c>
      <c r="P512" s="6" t="s">
        <v>176</v>
      </c>
      <c r="Q512" s="8" t="s">
        <v>207</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235</v>
      </c>
      <c r="AA512" s="6" t="s">
        <v>78</v>
      </c>
    </row>
    <row r="513" spans="1:27" s="4" customFormat="1" ht="51.95" customHeight="1">
      <c r="A513" s="5">
        <v>0</v>
      </c>
      <c r="B513" s="6" t="s">
        <v>3298</v>
      </c>
      <c r="C513" s="7">
        <v>2100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2020</v>
      </c>
      <c r="D514" s="8" t="s">
        <v>3305</v>
      </c>
      <c r="E514" s="8" t="s">
        <v>3300</v>
      </c>
      <c r="F514" s="8" t="s">
        <v>966</v>
      </c>
      <c r="G514" s="6" t="s">
        <v>83</v>
      </c>
      <c r="H514" s="6" t="s">
        <v>52</v>
      </c>
      <c r="I514" s="8" t="s">
        <v>205</v>
      </c>
      <c r="J514" s="9">
        <v>1</v>
      </c>
      <c r="K514" s="9">
        <v>448</v>
      </c>
      <c r="L514" s="9">
        <v>2023</v>
      </c>
      <c r="M514" s="8" t="s">
        <v>3306</v>
      </c>
      <c r="N514" s="8" t="s">
        <v>41</v>
      </c>
      <c r="O514" s="8" t="s">
        <v>54</v>
      </c>
      <c r="P514" s="6" t="s">
        <v>55</v>
      </c>
      <c r="Q514" s="8" t="s">
        <v>207</v>
      </c>
      <c r="R514" s="10" t="s">
        <v>3302</v>
      </c>
      <c r="S514" s="11" t="s">
        <v>3307</v>
      </c>
      <c r="T514" s="6"/>
      <c r="U514" s="28" t="str">
        <f>HYPERLINK("https://media.infra-m.ru/1920/1920355/cover/1920355.jpg", "Обложка")</f>
        <v>Обложка</v>
      </c>
      <c r="V514" s="12"/>
      <c r="W514" s="8" t="s">
        <v>969</v>
      </c>
      <c r="X514" s="6"/>
      <c r="Y514" s="6"/>
      <c r="Z514" s="6" t="s">
        <v>235</v>
      </c>
      <c r="AA514" s="6" t="s">
        <v>111</v>
      </c>
    </row>
    <row r="515" spans="1:27" s="4" customFormat="1" ht="51.95" customHeight="1">
      <c r="A515" s="5">
        <v>0</v>
      </c>
      <c r="B515" s="6" t="s">
        <v>3308</v>
      </c>
      <c r="C515" s="13">
        <v>620</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13">
        <v>874.9</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1544</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193</v>
      </c>
    </row>
    <row r="518" spans="1:27" s="4" customFormat="1" ht="42" customHeight="1">
      <c r="A518" s="5">
        <v>0</v>
      </c>
      <c r="B518" s="6" t="s">
        <v>3325</v>
      </c>
      <c r="C518" s="13">
        <v>530</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1150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1700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13">
        <v>914</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440</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190</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1250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1104</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HYPERLINK("https://znanium.ru/catalog/product/1832363", "Ознакомиться")</f>
        <v>Ознакомиться</v>
      </c>
      <c r="W524" s="8" t="s">
        <v>363</v>
      </c>
      <c r="X524" s="6"/>
      <c r="Y524" s="6"/>
      <c r="Z524" s="6"/>
      <c r="AA524" s="6" t="s">
        <v>2895</v>
      </c>
    </row>
    <row r="525" spans="1:27" s="4" customFormat="1" ht="51.95" customHeight="1">
      <c r="A525" s="5">
        <v>0</v>
      </c>
      <c r="B525" s="6" t="s">
        <v>3370</v>
      </c>
      <c r="C525" s="13">
        <v>744</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714</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1440</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720</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225</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193</v>
      </c>
    </row>
    <row r="529" spans="1:27" s="4" customFormat="1" ht="44.1" customHeight="1">
      <c r="A529" s="5">
        <v>0</v>
      </c>
      <c r="B529" s="6" t="s">
        <v>3395</v>
      </c>
      <c r="C529" s="13">
        <v>820</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1584.9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444</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1090</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193</v>
      </c>
    </row>
    <row r="533" spans="1:27" s="4" customFormat="1" ht="51.95" customHeight="1">
      <c r="A533" s="5">
        <v>0</v>
      </c>
      <c r="B533" s="6" t="s">
        <v>3420</v>
      </c>
      <c r="C533" s="7">
        <v>1244</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774.9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1390</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1240</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1294</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13">
        <v>890</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690</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13">
        <v>874.9</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HYPERLINK("https://znanium.ru/catalog/product/1227510", "Ознакомиться")</f>
        <v>Ознакомиться</v>
      </c>
      <c r="W540" s="8" t="s">
        <v>297</v>
      </c>
      <c r="X540" s="6"/>
      <c r="Y540" s="6"/>
      <c r="Z540" s="6"/>
      <c r="AA540" s="6" t="s">
        <v>47</v>
      </c>
    </row>
    <row r="541" spans="1:27" s="4" customFormat="1" ht="42" customHeight="1">
      <c r="A541" s="5">
        <v>0</v>
      </c>
      <c r="B541" s="6" t="s">
        <v>3473</v>
      </c>
      <c r="C541" s="7">
        <v>1754</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190</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1234</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HYPERLINK("https://znanium.ru/catalog/product/1227510", "Ознакомиться")</f>
        <v>Ознакомиться</v>
      </c>
      <c r="W542" s="8" t="s">
        <v>297</v>
      </c>
      <c r="X542" s="6"/>
      <c r="Y542" s="6"/>
      <c r="Z542" s="6"/>
      <c r="AA542" s="6" t="s">
        <v>2321</v>
      </c>
    </row>
    <row r="543" spans="1:27" s="4" customFormat="1" ht="51.95" customHeight="1">
      <c r="A543" s="5">
        <v>0</v>
      </c>
      <c r="B543" s="6" t="s">
        <v>3484</v>
      </c>
      <c r="C543" s="7">
        <v>1030</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2400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770</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1694</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HYPERLINK("https://znanium.ru/catalog/product/1816817", "Ознакомиться")</f>
        <v>Ознакомиться</v>
      </c>
      <c r="W546" s="8" t="s">
        <v>3497</v>
      </c>
      <c r="X546" s="6"/>
      <c r="Y546" s="6"/>
      <c r="Z546" s="6"/>
      <c r="AA546" s="6" t="s">
        <v>3513</v>
      </c>
    </row>
    <row r="547" spans="1:27" s="4" customFormat="1" ht="51.95" customHeight="1">
      <c r="A547" s="5">
        <v>0</v>
      </c>
      <c r="B547" s="6" t="s">
        <v>3514</v>
      </c>
      <c r="C547" s="7">
        <v>1074.9000000000001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HYPERLINK("https://znanium.ru/catalog/product/1816817", "Ознакомиться")</f>
        <v>Ознакомиться</v>
      </c>
      <c r="W547" s="8" t="s">
        <v>3497</v>
      </c>
      <c r="X547" s="6"/>
      <c r="Y547" s="6"/>
      <c r="Z547" s="6"/>
      <c r="AA547" s="6" t="s">
        <v>2727</v>
      </c>
    </row>
    <row r="548" spans="1:27" s="4" customFormat="1" ht="42" customHeight="1">
      <c r="A548" s="5">
        <v>0</v>
      </c>
      <c r="B548" s="6" t="s">
        <v>3521</v>
      </c>
      <c r="C548" s="13">
        <v>418</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1224.9000000000001</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1930</v>
      </c>
      <c r="D550" s="8" t="s">
        <v>3535</v>
      </c>
      <c r="E550" s="8" t="s">
        <v>3536</v>
      </c>
      <c r="F550" s="8" t="s">
        <v>3537</v>
      </c>
      <c r="G550" s="6" t="s">
        <v>123</v>
      </c>
      <c r="H550" s="6" t="s">
        <v>38</v>
      </c>
      <c r="I550" s="8" t="s">
        <v>205</v>
      </c>
      <c r="J550" s="9">
        <v>1</v>
      </c>
      <c r="K550" s="9">
        <v>418</v>
      </c>
      <c r="L550" s="9">
        <v>2024</v>
      </c>
      <c r="M550" s="8" t="s">
        <v>3538</v>
      </c>
      <c r="N550" s="8" t="s">
        <v>41</v>
      </c>
      <c r="O550" s="8" t="s">
        <v>54</v>
      </c>
      <c r="P550" s="6" t="s">
        <v>55</v>
      </c>
      <c r="Q550" s="8" t="s">
        <v>207</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235</v>
      </c>
      <c r="AA550" s="6" t="s">
        <v>312</v>
      </c>
    </row>
    <row r="551" spans="1:27" s="4" customFormat="1" ht="51.95" customHeight="1">
      <c r="A551" s="5">
        <v>0</v>
      </c>
      <c r="B551" s="6" t="s">
        <v>3542</v>
      </c>
      <c r="C551" s="7">
        <v>1930</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1300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207</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360</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1870</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790</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790</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193</v>
      </c>
    </row>
    <row r="557" spans="1:27" s="4" customFormat="1" ht="51.95" customHeight="1">
      <c r="A557" s="5">
        <v>0</v>
      </c>
      <c r="B557" s="6" t="s">
        <v>3581</v>
      </c>
      <c r="C557" s="13">
        <v>580</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1340</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1464</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193</v>
      </c>
    </row>
    <row r="560" spans="1:27" s="4" customFormat="1" ht="51.95" customHeight="1">
      <c r="A560" s="5">
        <v>0</v>
      </c>
      <c r="B560" s="6" t="s">
        <v>3598</v>
      </c>
      <c r="C560" s="13">
        <v>644.9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724.9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13">
        <v>854</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193</v>
      </c>
    </row>
    <row r="563" spans="1:27" s="4" customFormat="1" ht="42" customHeight="1">
      <c r="A563" s="5">
        <v>0</v>
      </c>
      <c r="B563" s="6" t="s">
        <v>3613</v>
      </c>
      <c r="C563" s="7">
        <v>2734</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210</v>
      </c>
      <c r="X563" s="6"/>
      <c r="Y563" s="6"/>
      <c r="Z563" s="6"/>
      <c r="AA563" s="6" t="s">
        <v>141</v>
      </c>
    </row>
    <row r="564" spans="1:27" s="4" customFormat="1" ht="51.95" customHeight="1">
      <c r="A564" s="5">
        <v>0</v>
      </c>
      <c r="B564" s="6" t="s">
        <v>3618</v>
      </c>
      <c r="C564" s="13">
        <v>990</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1237.9000000000001</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1050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754</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13">
        <v>994</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1790</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190</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13">
        <v>950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770</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610</v>
      </c>
      <c r="D572" s="8" t="s">
        <v>3670</v>
      </c>
      <c r="E572" s="8" t="s">
        <v>3664</v>
      </c>
      <c r="F572" s="8" t="s">
        <v>3665</v>
      </c>
      <c r="G572" s="6" t="s">
        <v>83</v>
      </c>
      <c r="H572" s="6" t="s">
        <v>38</v>
      </c>
      <c r="I572" s="8" t="s">
        <v>205</v>
      </c>
      <c r="J572" s="9">
        <v>1</v>
      </c>
      <c r="K572" s="9">
        <v>166</v>
      </c>
      <c r="L572" s="9">
        <v>2021</v>
      </c>
      <c r="M572" s="8" t="s">
        <v>3671</v>
      </c>
      <c r="N572" s="8" t="s">
        <v>74</v>
      </c>
      <c r="O572" s="8" t="s">
        <v>394</v>
      </c>
      <c r="P572" s="6" t="s">
        <v>1469</v>
      </c>
      <c r="Q572" s="8" t="s">
        <v>207</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193</v>
      </c>
    </row>
    <row r="573" spans="1:27" s="4" customFormat="1" ht="51.95" customHeight="1">
      <c r="A573" s="5">
        <v>0</v>
      </c>
      <c r="B573" s="6" t="s">
        <v>3674</v>
      </c>
      <c r="C573" s="13">
        <v>840</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560</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534</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530</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1440</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1220</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1100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430</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193</v>
      </c>
    </row>
    <row r="581" spans="1:27" s="4" customFormat="1" ht="51.95" customHeight="1">
      <c r="A581" s="5">
        <v>0</v>
      </c>
      <c r="B581" s="6" t="s">
        <v>3724</v>
      </c>
      <c r="C581" s="7">
        <v>1424</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1690</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370</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590</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1190</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494.9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1044</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1214</v>
      </c>
      <c r="D588" s="8" t="s">
        <v>3765</v>
      </c>
      <c r="E588" s="8" t="s">
        <v>3766</v>
      </c>
      <c r="F588" s="8" t="s">
        <v>3767</v>
      </c>
      <c r="G588" s="6" t="s">
        <v>123</v>
      </c>
      <c r="H588" s="6" t="s">
        <v>38</v>
      </c>
      <c r="I588" s="8" t="s">
        <v>205</v>
      </c>
      <c r="J588" s="9">
        <v>1</v>
      </c>
      <c r="K588" s="9">
        <v>219</v>
      </c>
      <c r="L588" s="9">
        <v>2024</v>
      </c>
      <c r="M588" s="8" t="s">
        <v>3768</v>
      </c>
      <c r="N588" s="8" t="s">
        <v>74</v>
      </c>
      <c r="O588" s="8" t="s">
        <v>75</v>
      </c>
      <c r="P588" s="6" t="s">
        <v>176</v>
      </c>
      <c r="Q588" s="8" t="s">
        <v>207</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1510</v>
      </c>
      <c r="D589" s="8" t="s">
        <v>3772</v>
      </c>
      <c r="E589" s="8" t="s">
        <v>3773</v>
      </c>
      <c r="F589" s="8" t="s">
        <v>3774</v>
      </c>
      <c r="G589" s="6" t="s">
        <v>123</v>
      </c>
      <c r="H589" s="6" t="s">
        <v>38</v>
      </c>
      <c r="I589" s="8" t="s">
        <v>205</v>
      </c>
      <c r="J589" s="9">
        <v>1</v>
      </c>
      <c r="K589" s="9">
        <v>471</v>
      </c>
      <c r="L589" s="9">
        <v>2019</v>
      </c>
      <c r="M589" s="8" t="s">
        <v>3775</v>
      </c>
      <c r="N589" s="8" t="s">
        <v>74</v>
      </c>
      <c r="O589" s="8" t="s">
        <v>75</v>
      </c>
      <c r="P589" s="6" t="s">
        <v>55</v>
      </c>
      <c r="Q589" s="8" t="s">
        <v>207</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235</v>
      </c>
      <c r="AA589" s="6" t="s">
        <v>78</v>
      </c>
    </row>
    <row r="590" spans="1:27" s="4" customFormat="1" ht="51.95" customHeight="1">
      <c r="A590" s="5">
        <v>0</v>
      </c>
      <c r="B590" s="6" t="s">
        <v>3777</v>
      </c>
      <c r="C590" s="7">
        <v>2100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794</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1667</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1550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1124.9000000000001</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1370</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1934</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193</v>
      </c>
    </row>
    <row r="597" spans="1:27" s="4" customFormat="1" ht="51.95" customHeight="1">
      <c r="A597" s="5">
        <v>0</v>
      </c>
      <c r="B597" s="6" t="s">
        <v>3822</v>
      </c>
      <c r="C597" s="7">
        <v>1384</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1390</v>
      </c>
      <c r="D598" s="8" t="s">
        <v>3830</v>
      </c>
      <c r="E598" s="8" t="s">
        <v>3824</v>
      </c>
      <c r="F598" s="8" t="s">
        <v>3825</v>
      </c>
      <c r="G598" s="6" t="s">
        <v>83</v>
      </c>
      <c r="H598" s="6" t="s">
        <v>38</v>
      </c>
      <c r="I598" s="8" t="s">
        <v>205</v>
      </c>
      <c r="J598" s="9">
        <v>1</v>
      </c>
      <c r="K598" s="9">
        <v>302</v>
      </c>
      <c r="L598" s="9">
        <v>2024</v>
      </c>
      <c r="M598" s="8" t="s">
        <v>3831</v>
      </c>
      <c r="N598" s="8" t="s">
        <v>74</v>
      </c>
      <c r="O598" s="8" t="s">
        <v>75</v>
      </c>
      <c r="P598" s="6" t="s">
        <v>176</v>
      </c>
      <c r="Q598" s="8" t="s">
        <v>207</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235</v>
      </c>
      <c r="AA598" s="6" t="s">
        <v>193</v>
      </c>
    </row>
    <row r="599" spans="1:27" s="4" customFormat="1" ht="51.95" customHeight="1">
      <c r="A599" s="5">
        <v>0</v>
      </c>
      <c r="B599" s="6" t="s">
        <v>3833</v>
      </c>
      <c r="C599" s="7">
        <v>1120</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253</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1110</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192</v>
      </c>
      <c r="AA600" s="6" t="s">
        <v>193</v>
      </c>
    </row>
    <row r="601" spans="1:27" s="4" customFormat="1" ht="51.95" customHeight="1">
      <c r="A601" s="5">
        <v>0</v>
      </c>
      <c r="B601" s="6" t="s">
        <v>3843</v>
      </c>
      <c r="C601" s="7">
        <v>1150</v>
      </c>
      <c r="D601" s="8" t="s">
        <v>3844</v>
      </c>
      <c r="E601" s="8" t="s">
        <v>3835</v>
      </c>
      <c r="F601" s="8" t="s">
        <v>3760</v>
      </c>
      <c r="G601" s="6" t="s">
        <v>83</v>
      </c>
      <c r="H601" s="6" t="s">
        <v>38</v>
      </c>
      <c r="I601" s="8" t="s">
        <v>205</v>
      </c>
      <c r="J601" s="9">
        <v>1</v>
      </c>
      <c r="K601" s="9">
        <v>247</v>
      </c>
      <c r="L601" s="9">
        <v>2024</v>
      </c>
      <c r="M601" s="8" t="s">
        <v>3845</v>
      </c>
      <c r="N601" s="8" t="s">
        <v>74</v>
      </c>
      <c r="O601" s="8" t="s">
        <v>75</v>
      </c>
      <c r="P601" s="6" t="s">
        <v>176</v>
      </c>
      <c r="Q601" s="8" t="s">
        <v>207</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235</v>
      </c>
      <c r="AA601" s="6" t="s">
        <v>141</v>
      </c>
    </row>
    <row r="602" spans="1:27" s="4" customFormat="1" ht="42" customHeight="1">
      <c r="A602" s="5">
        <v>0</v>
      </c>
      <c r="B602" s="6" t="s">
        <v>3848</v>
      </c>
      <c r="C602" s="13">
        <v>670</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13">
        <v>996.6</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2130</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2200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190</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1624</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2320</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190</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1274.9000000000001</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210</v>
      </c>
      <c r="X608" s="6"/>
      <c r="Y608" s="6"/>
      <c r="Z608" s="6"/>
      <c r="AA608" s="6" t="s">
        <v>364</v>
      </c>
    </row>
    <row r="609" spans="1:27" s="4" customFormat="1" ht="42" customHeight="1">
      <c r="A609" s="5">
        <v>0</v>
      </c>
      <c r="B609" s="6" t="s">
        <v>3890</v>
      </c>
      <c r="C609" s="13">
        <v>691.9</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730</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13">
        <v>930</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13">
        <v>890</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1994</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13">
        <v>990</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1220</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1080</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1994</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1644</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630</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13">
        <v>900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13">
        <v>940</v>
      </c>
      <c r="D621" s="8" t="s">
        <v>3965</v>
      </c>
      <c r="E621" s="8" t="s">
        <v>3960</v>
      </c>
      <c r="F621" s="8" t="s">
        <v>3954</v>
      </c>
      <c r="G621" s="6" t="s">
        <v>83</v>
      </c>
      <c r="H621" s="6" t="s">
        <v>38</v>
      </c>
      <c r="I621" s="8" t="s">
        <v>205</v>
      </c>
      <c r="J621" s="9">
        <v>1</v>
      </c>
      <c r="K621" s="9">
        <v>196</v>
      </c>
      <c r="L621" s="9">
        <v>2024</v>
      </c>
      <c r="M621" s="8" t="s">
        <v>3966</v>
      </c>
      <c r="N621" s="8" t="s">
        <v>74</v>
      </c>
      <c r="O621" s="8" t="s">
        <v>109</v>
      </c>
      <c r="P621" s="6" t="s">
        <v>55</v>
      </c>
      <c r="Q621" s="8" t="s">
        <v>207</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235</v>
      </c>
      <c r="AA621" s="6" t="s">
        <v>3963</v>
      </c>
    </row>
    <row r="622" spans="1:27" s="4" customFormat="1" ht="51.95" customHeight="1">
      <c r="A622" s="5">
        <v>0</v>
      </c>
      <c r="B622" s="6" t="s">
        <v>3969</v>
      </c>
      <c r="C622" s="7">
        <v>2870</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1454</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1120</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2900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1500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800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193</v>
      </c>
    </row>
    <row r="628" spans="1:27" s="4" customFormat="1" ht="51.95" customHeight="1">
      <c r="A628" s="5">
        <v>0</v>
      </c>
      <c r="B628" s="6" t="s">
        <v>4006</v>
      </c>
      <c r="C628" s="13">
        <v>914</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193</v>
      </c>
    </row>
    <row r="629" spans="1:27" s="4" customFormat="1" ht="51.95" customHeight="1">
      <c r="A629" s="5">
        <v>0</v>
      </c>
      <c r="B629" s="6" t="s">
        <v>4012</v>
      </c>
      <c r="C629" s="13">
        <v>870</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193</v>
      </c>
    </row>
    <row r="630" spans="1:27" s="4" customFormat="1" ht="51.95" customHeight="1">
      <c r="A630" s="5">
        <v>0</v>
      </c>
      <c r="B630" s="6" t="s">
        <v>4018</v>
      </c>
      <c r="C630" s="13">
        <v>784.9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1400</v>
      </c>
      <c r="D631" s="8" t="s">
        <v>4024</v>
      </c>
      <c r="E631" s="8" t="s">
        <v>4025</v>
      </c>
      <c r="F631" s="8" t="s">
        <v>4026</v>
      </c>
      <c r="G631" s="6" t="s">
        <v>83</v>
      </c>
      <c r="H631" s="6" t="s">
        <v>38</v>
      </c>
      <c r="I631" s="8" t="s">
        <v>205</v>
      </c>
      <c r="J631" s="9">
        <v>1</v>
      </c>
      <c r="K631" s="9">
        <v>303</v>
      </c>
      <c r="L631" s="9">
        <v>2024</v>
      </c>
      <c r="M631" s="8" t="s">
        <v>4027</v>
      </c>
      <c r="N631" s="8" t="s">
        <v>41</v>
      </c>
      <c r="O631" s="8" t="s">
        <v>1299</v>
      </c>
      <c r="P631" s="6" t="s">
        <v>176</v>
      </c>
      <c r="Q631" s="8" t="s">
        <v>207</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13">
        <v>944</v>
      </c>
      <c r="D632" s="8" t="s">
        <v>4031</v>
      </c>
      <c r="E632" s="8" t="s">
        <v>4025</v>
      </c>
      <c r="F632" s="8" t="s">
        <v>4032</v>
      </c>
      <c r="G632" s="6" t="s">
        <v>123</v>
      </c>
      <c r="H632" s="6" t="s">
        <v>52</v>
      </c>
      <c r="I632" s="8" t="s">
        <v>205</v>
      </c>
      <c r="J632" s="9">
        <v>1</v>
      </c>
      <c r="K632" s="9">
        <v>320</v>
      </c>
      <c r="L632" s="9">
        <v>2018</v>
      </c>
      <c r="M632" s="8" t="s">
        <v>4033</v>
      </c>
      <c r="N632" s="8" t="s">
        <v>41</v>
      </c>
      <c r="O632" s="8" t="s">
        <v>1299</v>
      </c>
      <c r="P632" s="6" t="s">
        <v>176</v>
      </c>
      <c r="Q632" s="8" t="s">
        <v>207</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1220</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440</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1620</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1294</v>
      </c>
      <c r="D636" s="8" t="s">
        <v>4055</v>
      </c>
      <c r="E636" s="8" t="s">
        <v>4056</v>
      </c>
      <c r="F636" s="8" t="s">
        <v>4057</v>
      </c>
      <c r="G636" s="6" t="s">
        <v>37</v>
      </c>
      <c r="H636" s="6" t="s">
        <v>38</v>
      </c>
      <c r="I636" s="8" t="s">
        <v>39</v>
      </c>
      <c r="J636" s="9">
        <v>1</v>
      </c>
      <c r="K636" s="9">
        <v>274</v>
      </c>
      <c r="L636" s="9">
        <v>2024</v>
      </c>
      <c r="M636" s="8" t="s">
        <v>4058</v>
      </c>
      <c r="N636" s="8" t="s">
        <v>74</v>
      </c>
      <c r="O636" s="8" t="s">
        <v>75</v>
      </c>
      <c r="P636" s="6" t="s">
        <v>43</v>
      </c>
      <c r="Q636" s="8" t="s">
        <v>44</v>
      </c>
      <c r="R636" s="10" t="s">
        <v>4059</v>
      </c>
      <c r="S636" s="11"/>
      <c r="T636" s="6"/>
      <c r="U636" s="28" t="str">
        <f>HYPERLINK("https://media.infra-m.ru/2156/2156223/cover/2156223.jpg",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760</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794.9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824</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1930</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190</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544</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1550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1560</v>
      </c>
      <c r="D643" s="8" t="s">
        <v>4097</v>
      </c>
      <c r="E643" s="8" t="s">
        <v>4098</v>
      </c>
      <c r="F643" s="8" t="s">
        <v>4099</v>
      </c>
      <c r="G643" s="6" t="s">
        <v>83</v>
      </c>
      <c r="H643" s="6" t="s">
        <v>38</v>
      </c>
      <c r="I643" s="8" t="s">
        <v>205</v>
      </c>
      <c r="J643" s="9">
        <v>1</v>
      </c>
      <c r="K643" s="9">
        <v>346</v>
      </c>
      <c r="L643" s="9">
        <v>2023</v>
      </c>
      <c r="M643" s="8" t="s">
        <v>4100</v>
      </c>
      <c r="N643" s="8" t="s">
        <v>41</v>
      </c>
      <c r="O643" s="8" t="s">
        <v>65</v>
      </c>
      <c r="P643" s="6" t="s">
        <v>176</v>
      </c>
      <c r="Q643" s="8" t="s">
        <v>207</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193</v>
      </c>
    </row>
    <row r="644" spans="1:27" s="4" customFormat="1" ht="51.95" customHeight="1">
      <c r="A644" s="5">
        <v>0</v>
      </c>
      <c r="B644" s="6" t="s">
        <v>4103</v>
      </c>
      <c r="C644" s="13">
        <v>960</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1200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690</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1360</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1360</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207</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235</v>
      </c>
      <c r="AA648" s="6" t="s">
        <v>141</v>
      </c>
    </row>
    <row r="649" spans="1:27" s="4" customFormat="1" ht="51.95" customHeight="1">
      <c r="A649" s="5">
        <v>0</v>
      </c>
      <c r="B649" s="6" t="s">
        <v>4135</v>
      </c>
      <c r="C649" s="13">
        <v>660</v>
      </c>
      <c r="D649" s="8" t="s">
        <v>4136</v>
      </c>
      <c r="E649" s="8" t="s">
        <v>4137</v>
      </c>
      <c r="F649" s="8" t="s">
        <v>3703</v>
      </c>
      <c r="G649" s="6" t="s">
        <v>37</v>
      </c>
      <c r="H649" s="6" t="s">
        <v>38</v>
      </c>
      <c r="I649" s="8" t="s">
        <v>205</v>
      </c>
      <c r="J649" s="9">
        <v>1</v>
      </c>
      <c r="K649" s="9">
        <v>141</v>
      </c>
      <c r="L649" s="9">
        <v>2024</v>
      </c>
      <c r="M649" s="8" t="s">
        <v>4138</v>
      </c>
      <c r="N649" s="8" t="s">
        <v>74</v>
      </c>
      <c r="O649" s="8" t="s">
        <v>394</v>
      </c>
      <c r="P649" s="6" t="s">
        <v>55</v>
      </c>
      <c r="Q649" s="8" t="s">
        <v>207</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235</v>
      </c>
      <c r="AA649" s="6" t="s">
        <v>78</v>
      </c>
    </row>
    <row r="650" spans="1:27" s="4" customFormat="1" ht="51.95" customHeight="1">
      <c r="A650" s="5">
        <v>0</v>
      </c>
      <c r="B650" s="6" t="s">
        <v>4141</v>
      </c>
      <c r="C650" s="13">
        <v>664</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790</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190</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750</v>
      </c>
      <c r="D652" s="8" t="s">
        <v>4155</v>
      </c>
      <c r="E652" s="8" t="s">
        <v>4148</v>
      </c>
      <c r="F652" s="8" t="s">
        <v>4149</v>
      </c>
      <c r="G652" s="6" t="s">
        <v>83</v>
      </c>
      <c r="H652" s="6" t="s">
        <v>38</v>
      </c>
      <c r="I652" s="8" t="s">
        <v>205</v>
      </c>
      <c r="J652" s="9">
        <v>1</v>
      </c>
      <c r="K652" s="9">
        <v>163</v>
      </c>
      <c r="L652" s="9">
        <v>2024</v>
      </c>
      <c r="M652" s="8" t="s">
        <v>4156</v>
      </c>
      <c r="N652" s="8" t="s">
        <v>74</v>
      </c>
      <c r="O652" s="8" t="s">
        <v>75</v>
      </c>
      <c r="P652" s="6" t="s">
        <v>55</v>
      </c>
      <c r="Q652" s="8" t="s">
        <v>207</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235</v>
      </c>
      <c r="AA652" s="6" t="s">
        <v>141</v>
      </c>
    </row>
    <row r="653" spans="1:27" s="4" customFormat="1" ht="51.95" customHeight="1">
      <c r="A653" s="5">
        <v>0</v>
      </c>
      <c r="B653" s="6" t="s">
        <v>4159</v>
      </c>
      <c r="C653" s="7">
        <v>1110</v>
      </c>
      <c r="D653" s="8" t="s">
        <v>4160</v>
      </c>
      <c r="E653" s="8" t="s">
        <v>4161</v>
      </c>
      <c r="F653" s="8" t="s">
        <v>4162</v>
      </c>
      <c r="G653" s="6" t="s">
        <v>83</v>
      </c>
      <c r="H653" s="6" t="s">
        <v>1701</v>
      </c>
      <c r="I653" s="8" t="s">
        <v>205</v>
      </c>
      <c r="J653" s="9">
        <v>1</v>
      </c>
      <c r="K653" s="9">
        <v>240</v>
      </c>
      <c r="L653" s="9">
        <v>2024</v>
      </c>
      <c r="M653" s="8" t="s">
        <v>4163</v>
      </c>
      <c r="N653" s="8" t="s">
        <v>74</v>
      </c>
      <c r="O653" s="8" t="s">
        <v>109</v>
      </c>
      <c r="P653" s="6" t="s">
        <v>176</v>
      </c>
      <c r="Q653" s="8" t="s">
        <v>207</v>
      </c>
      <c r="R653" s="10" t="s">
        <v>4164</v>
      </c>
      <c r="S653" s="11" t="s">
        <v>209</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1294</v>
      </c>
      <c r="D654" s="8" t="s">
        <v>4166</v>
      </c>
      <c r="E654" s="8" t="s">
        <v>4167</v>
      </c>
      <c r="F654" s="8" t="s">
        <v>4168</v>
      </c>
      <c r="G654" s="6" t="s">
        <v>83</v>
      </c>
      <c r="H654" s="6" t="s">
        <v>38</v>
      </c>
      <c r="I654" s="8" t="s">
        <v>205</v>
      </c>
      <c r="J654" s="9">
        <v>1</v>
      </c>
      <c r="K654" s="9">
        <v>281</v>
      </c>
      <c r="L654" s="9">
        <v>2024</v>
      </c>
      <c r="M654" s="8" t="s">
        <v>4169</v>
      </c>
      <c r="N654" s="8" t="s">
        <v>74</v>
      </c>
      <c r="O654" s="8" t="s">
        <v>75</v>
      </c>
      <c r="P654" s="6" t="s">
        <v>55</v>
      </c>
      <c r="Q654" s="8" t="s">
        <v>207</v>
      </c>
      <c r="R654" s="10" t="s">
        <v>4170</v>
      </c>
      <c r="S654" s="11" t="s">
        <v>4171</v>
      </c>
      <c r="T654" s="6"/>
      <c r="U654" s="28" t="str">
        <f>HYPERLINK("https://media.infra-m.ru/2127/2127084/cover/2127084.jpg", "Обложка")</f>
        <v>Обложка</v>
      </c>
      <c r="V654" s="28" t="str">
        <f>HYPERLINK("https://znanium.ru/catalog/product/1864108", "Ознакомиться")</f>
        <v>Ознакомиться</v>
      </c>
      <c r="W654" s="8" t="s">
        <v>4172</v>
      </c>
      <c r="X654" s="6"/>
      <c r="Y654" s="6"/>
      <c r="Z654" s="6"/>
      <c r="AA654" s="6" t="s">
        <v>193</v>
      </c>
    </row>
    <row r="655" spans="1:27" s="4" customFormat="1" ht="51.95" customHeight="1">
      <c r="A655" s="5">
        <v>0</v>
      </c>
      <c r="B655" s="6" t="s">
        <v>4173</v>
      </c>
      <c r="C655" s="7">
        <v>1540</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290</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560</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1094</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1300</v>
      </c>
      <c r="D659" s="8" t="s">
        <v>4199</v>
      </c>
      <c r="E659" s="8" t="s">
        <v>4200</v>
      </c>
      <c r="F659" s="8" t="s">
        <v>4201</v>
      </c>
      <c r="G659" s="6" t="s">
        <v>83</v>
      </c>
      <c r="H659" s="6" t="s">
        <v>1701</v>
      </c>
      <c r="I659" s="8" t="s">
        <v>205</v>
      </c>
      <c r="J659" s="9">
        <v>1</v>
      </c>
      <c r="K659" s="9">
        <v>288</v>
      </c>
      <c r="L659" s="9">
        <v>2023</v>
      </c>
      <c r="M659" s="8" t="s">
        <v>4202</v>
      </c>
      <c r="N659" s="8" t="s">
        <v>74</v>
      </c>
      <c r="O659" s="8" t="s">
        <v>109</v>
      </c>
      <c r="P659" s="6" t="s">
        <v>176</v>
      </c>
      <c r="Q659" s="8" t="s">
        <v>207</v>
      </c>
      <c r="R659" s="10" t="s">
        <v>4203</v>
      </c>
      <c r="S659" s="11" t="s">
        <v>209</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1510</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13">
        <v>850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2700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190</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2900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190</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1004</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614.9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1604</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1324.9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13">
        <v>960</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1410</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784.9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1220</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1990</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1020</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193</v>
      </c>
    </row>
    <row r="674" spans="1:27" s="4" customFormat="1" ht="51.95" customHeight="1">
      <c r="A674" s="5">
        <v>0</v>
      </c>
      <c r="B674" s="6" t="s">
        <v>4293</v>
      </c>
      <c r="C674" s="13">
        <v>914</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HYPERLINK("https://znanium.ru/catalog/product/1870556", "Ознакомиться")</f>
        <v>Ознакомиться</v>
      </c>
      <c r="W674" s="8" t="s">
        <v>2712</v>
      </c>
      <c r="X674" s="6"/>
      <c r="Y674" s="6"/>
      <c r="Z674" s="6"/>
      <c r="AA674" s="6" t="s">
        <v>2336</v>
      </c>
    </row>
    <row r="675" spans="1:27" s="4" customFormat="1" ht="44.1" customHeight="1">
      <c r="A675" s="5">
        <v>0</v>
      </c>
      <c r="B675" s="6" t="s">
        <v>4300</v>
      </c>
      <c r="C675" s="13">
        <v>940</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13">
        <v>880</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1090</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207</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1250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13">
        <v>960</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1617</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730</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1724.9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1730</v>
      </c>
      <c r="D683" s="8" t="s">
        <v>4350</v>
      </c>
      <c r="E683" s="8" t="s">
        <v>4343</v>
      </c>
      <c r="F683" s="8" t="s">
        <v>4344</v>
      </c>
      <c r="G683" s="6" t="s">
        <v>83</v>
      </c>
      <c r="H683" s="6" t="s">
        <v>38</v>
      </c>
      <c r="I683" s="8" t="s">
        <v>205</v>
      </c>
      <c r="J683" s="9">
        <v>1</v>
      </c>
      <c r="K683" s="9">
        <v>383</v>
      </c>
      <c r="L683" s="9">
        <v>2023</v>
      </c>
      <c r="M683" s="8" t="s">
        <v>4351</v>
      </c>
      <c r="N683" s="8" t="s">
        <v>41</v>
      </c>
      <c r="O683" s="8" t="s">
        <v>65</v>
      </c>
      <c r="P683" s="6" t="s">
        <v>55</v>
      </c>
      <c r="Q683" s="8" t="s">
        <v>207</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235</v>
      </c>
      <c r="AA683" s="6" t="s">
        <v>111</v>
      </c>
    </row>
    <row r="684" spans="1:27" s="4" customFormat="1" ht="21.95" customHeight="1">
      <c r="A684" s="5">
        <v>0</v>
      </c>
      <c r="B684" s="6" t="s">
        <v>4354</v>
      </c>
      <c r="C684" s="13">
        <v>194.9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1214.9000000000001</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207</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1034</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207</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210</v>
      </c>
      <c r="X686" s="6"/>
      <c r="Y686" s="6"/>
      <c r="Z686" s="6"/>
      <c r="AA686" s="6" t="s">
        <v>861</v>
      </c>
    </row>
    <row r="687" spans="1:27" s="4" customFormat="1" ht="51.95" customHeight="1">
      <c r="A687" s="5">
        <v>0</v>
      </c>
      <c r="B687" s="6" t="s">
        <v>4370</v>
      </c>
      <c r="C687" s="7">
        <v>1164</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207</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210</v>
      </c>
      <c r="X687" s="6"/>
      <c r="Y687" s="6"/>
      <c r="Z687" s="6"/>
      <c r="AA687" s="6" t="s">
        <v>2336</v>
      </c>
    </row>
    <row r="688" spans="1:27" s="4" customFormat="1" ht="51.95" customHeight="1">
      <c r="A688" s="5">
        <v>0</v>
      </c>
      <c r="B688" s="6" t="s">
        <v>4376</v>
      </c>
      <c r="C688" s="13">
        <v>964</v>
      </c>
      <c r="D688" s="8" t="s">
        <v>4377</v>
      </c>
      <c r="E688" s="8" t="s">
        <v>4360</v>
      </c>
      <c r="F688" s="8" t="s">
        <v>4378</v>
      </c>
      <c r="G688" s="6" t="s">
        <v>83</v>
      </c>
      <c r="H688" s="6" t="s">
        <v>38</v>
      </c>
      <c r="I688" s="8" t="s">
        <v>205</v>
      </c>
      <c r="J688" s="9">
        <v>1</v>
      </c>
      <c r="K688" s="9">
        <v>204</v>
      </c>
      <c r="L688" s="9">
        <v>2024</v>
      </c>
      <c r="M688" s="8" t="s">
        <v>4379</v>
      </c>
      <c r="N688" s="8" t="s">
        <v>41</v>
      </c>
      <c r="O688" s="8" t="s">
        <v>65</v>
      </c>
      <c r="P688" s="6" t="s">
        <v>55</v>
      </c>
      <c r="Q688" s="8" t="s">
        <v>207</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2500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744</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2160</v>
      </c>
      <c r="D691" s="8" t="s">
        <v>4395</v>
      </c>
      <c r="E691" s="8" t="s">
        <v>4396</v>
      </c>
      <c r="F691" s="8" t="s">
        <v>4397</v>
      </c>
      <c r="G691" s="6" t="s">
        <v>83</v>
      </c>
      <c r="H691" s="6" t="s">
        <v>1701</v>
      </c>
      <c r="I691" s="8" t="s">
        <v>205</v>
      </c>
      <c r="J691" s="9">
        <v>1</v>
      </c>
      <c r="K691" s="9">
        <v>480</v>
      </c>
      <c r="L691" s="9">
        <v>2023</v>
      </c>
      <c r="M691" s="8" t="s">
        <v>4398</v>
      </c>
      <c r="N691" s="8" t="s">
        <v>74</v>
      </c>
      <c r="O691" s="8" t="s">
        <v>93</v>
      </c>
      <c r="P691" s="6" t="s">
        <v>176</v>
      </c>
      <c r="Q691" s="8" t="s">
        <v>207</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1444</v>
      </c>
      <c r="D692" s="8" t="s">
        <v>4402</v>
      </c>
      <c r="E692" s="8" t="s">
        <v>4396</v>
      </c>
      <c r="F692" s="8" t="s">
        <v>4403</v>
      </c>
      <c r="G692" s="6" t="s">
        <v>123</v>
      </c>
      <c r="H692" s="6" t="s">
        <v>38</v>
      </c>
      <c r="I692" s="8" t="s">
        <v>205</v>
      </c>
      <c r="J692" s="9">
        <v>1</v>
      </c>
      <c r="K692" s="9">
        <v>307</v>
      </c>
      <c r="L692" s="9">
        <v>2024</v>
      </c>
      <c r="M692" s="8" t="s">
        <v>4404</v>
      </c>
      <c r="N692" s="8" t="s">
        <v>74</v>
      </c>
      <c r="O692" s="8" t="s">
        <v>93</v>
      </c>
      <c r="P692" s="6" t="s">
        <v>176</v>
      </c>
      <c r="Q692" s="8" t="s">
        <v>207</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193</v>
      </c>
    </row>
    <row r="693" spans="1:27" s="4" customFormat="1" ht="51.95" customHeight="1">
      <c r="A693" s="5">
        <v>0</v>
      </c>
      <c r="B693" s="6" t="s">
        <v>4407</v>
      </c>
      <c r="C693" s="13">
        <v>154.9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1010</v>
      </c>
      <c r="D694" s="8" t="s">
        <v>4413</v>
      </c>
      <c r="E694" s="8" t="s">
        <v>4396</v>
      </c>
      <c r="F694" s="8" t="s">
        <v>4414</v>
      </c>
      <c r="G694" s="6" t="s">
        <v>83</v>
      </c>
      <c r="H694" s="6" t="s">
        <v>52</v>
      </c>
      <c r="I694" s="8" t="s">
        <v>205</v>
      </c>
      <c r="J694" s="9">
        <v>1</v>
      </c>
      <c r="K694" s="9">
        <v>266</v>
      </c>
      <c r="L694" s="9">
        <v>2022</v>
      </c>
      <c r="M694" s="8" t="s">
        <v>4415</v>
      </c>
      <c r="N694" s="8" t="s">
        <v>74</v>
      </c>
      <c r="O694" s="8" t="s">
        <v>93</v>
      </c>
      <c r="P694" s="6" t="s">
        <v>1469</v>
      </c>
      <c r="Q694" s="8" t="s">
        <v>207</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690</v>
      </c>
      <c r="D695" s="8" t="s">
        <v>4420</v>
      </c>
      <c r="E695" s="8" t="s">
        <v>4396</v>
      </c>
      <c r="F695" s="8" t="s">
        <v>1527</v>
      </c>
      <c r="G695" s="6" t="s">
        <v>83</v>
      </c>
      <c r="H695" s="6" t="s">
        <v>38</v>
      </c>
      <c r="I695" s="8" t="s">
        <v>205</v>
      </c>
      <c r="J695" s="9">
        <v>1</v>
      </c>
      <c r="K695" s="9">
        <v>147</v>
      </c>
      <c r="L695" s="9">
        <v>2023</v>
      </c>
      <c r="M695" s="8" t="s">
        <v>4421</v>
      </c>
      <c r="N695" s="8" t="s">
        <v>74</v>
      </c>
      <c r="O695" s="8" t="s">
        <v>93</v>
      </c>
      <c r="P695" s="6" t="s">
        <v>55</v>
      </c>
      <c r="Q695" s="8" t="s">
        <v>207</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235</v>
      </c>
      <c r="AA695" s="6" t="s">
        <v>78</v>
      </c>
    </row>
    <row r="696" spans="1:27" s="4" customFormat="1" ht="51.95" customHeight="1">
      <c r="A696" s="5">
        <v>0</v>
      </c>
      <c r="B696" s="6" t="s">
        <v>4424</v>
      </c>
      <c r="C696" s="7">
        <v>1330</v>
      </c>
      <c r="D696" s="8" t="s">
        <v>4425</v>
      </c>
      <c r="E696" s="8" t="s">
        <v>4426</v>
      </c>
      <c r="F696" s="8" t="s">
        <v>4427</v>
      </c>
      <c r="G696" s="6" t="s">
        <v>83</v>
      </c>
      <c r="H696" s="6" t="s">
        <v>52</v>
      </c>
      <c r="I696" s="8" t="s">
        <v>205</v>
      </c>
      <c r="J696" s="9">
        <v>1</v>
      </c>
      <c r="K696" s="9">
        <v>288</v>
      </c>
      <c r="L696" s="9">
        <v>2024</v>
      </c>
      <c r="M696" s="8" t="s">
        <v>4428</v>
      </c>
      <c r="N696" s="8" t="s">
        <v>74</v>
      </c>
      <c r="O696" s="8" t="s">
        <v>93</v>
      </c>
      <c r="P696" s="6" t="s">
        <v>55</v>
      </c>
      <c r="Q696" s="8" t="s">
        <v>207</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210</v>
      </c>
      <c r="X696" s="6"/>
      <c r="Y696" s="6" t="s">
        <v>30</v>
      </c>
      <c r="Z696" s="6"/>
      <c r="AA696" s="6" t="s">
        <v>211</v>
      </c>
    </row>
    <row r="697" spans="1:27" s="4" customFormat="1" ht="51.95" customHeight="1">
      <c r="A697" s="5">
        <v>0</v>
      </c>
      <c r="B697" s="6" t="s">
        <v>4431</v>
      </c>
      <c r="C697" s="7">
        <v>1324</v>
      </c>
      <c r="D697" s="8" t="s">
        <v>4432</v>
      </c>
      <c r="E697" s="8" t="s">
        <v>4433</v>
      </c>
      <c r="F697" s="8" t="s">
        <v>4434</v>
      </c>
      <c r="G697" s="6" t="s">
        <v>83</v>
      </c>
      <c r="H697" s="6" t="s">
        <v>38</v>
      </c>
      <c r="I697" s="8" t="s">
        <v>205</v>
      </c>
      <c r="J697" s="9">
        <v>1</v>
      </c>
      <c r="K697" s="9">
        <v>269</v>
      </c>
      <c r="L697" s="9">
        <v>2024</v>
      </c>
      <c r="M697" s="8" t="s">
        <v>4435</v>
      </c>
      <c r="N697" s="8" t="s">
        <v>74</v>
      </c>
      <c r="O697" s="8" t="s">
        <v>394</v>
      </c>
      <c r="P697" s="6" t="s">
        <v>55</v>
      </c>
      <c r="Q697" s="8" t="s">
        <v>207</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1400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1364.9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207</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1030</v>
      </c>
      <c r="D700" s="8" t="s">
        <v>4454</v>
      </c>
      <c r="E700" s="8" t="s">
        <v>4455</v>
      </c>
      <c r="F700" s="8" t="s">
        <v>244</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247</v>
      </c>
      <c r="X700" s="6" t="s">
        <v>734</v>
      </c>
      <c r="Y700" s="6"/>
      <c r="Z700" s="6"/>
      <c r="AA700" s="6" t="s">
        <v>180</v>
      </c>
    </row>
    <row r="701" spans="1:27" s="4" customFormat="1" ht="42" customHeight="1">
      <c r="A701" s="5">
        <v>0</v>
      </c>
      <c r="B701" s="6" t="s">
        <v>4458</v>
      </c>
      <c r="C701" s="13">
        <v>714.9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1474</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1994.9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2490</v>
      </c>
      <c r="D704" s="8" t="s">
        <v>4477</v>
      </c>
      <c r="E704" s="8" t="s">
        <v>4460</v>
      </c>
      <c r="F704" s="8" t="s">
        <v>4478</v>
      </c>
      <c r="G704" s="6" t="s">
        <v>83</v>
      </c>
      <c r="H704" s="6" t="s">
        <v>38</v>
      </c>
      <c r="I704" s="8" t="s">
        <v>205</v>
      </c>
      <c r="J704" s="9">
        <v>1</v>
      </c>
      <c r="K704" s="9">
        <v>639</v>
      </c>
      <c r="L704" s="9">
        <v>2023</v>
      </c>
      <c r="M704" s="8" t="s">
        <v>4479</v>
      </c>
      <c r="N704" s="8" t="s">
        <v>41</v>
      </c>
      <c r="O704" s="8" t="s">
        <v>42</v>
      </c>
      <c r="P704" s="6" t="s">
        <v>176</v>
      </c>
      <c r="Q704" s="8" t="s">
        <v>207</v>
      </c>
      <c r="R704" s="10" t="s">
        <v>4480</v>
      </c>
      <c r="S704" s="11" t="s">
        <v>4481</v>
      </c>
      <c r="T704" s="6"/>
      <c r="U704" s="28" t="str">
        <f>HYPERLINK("https://media.infra-m.ru/1922/1922314/cover/1922314.jpg", "Обложка")</f>
        <v>Обложка</v>
      </c>
      <c r="V704" s="28" t="str">
        <f>HYPERLINK("https://znanium.ru/catalog/product/1922314", "Ознакомиться")</f>
        <v>Ознакомиться</v>
      </c>
      <c r="W704" s="8" t="s">
        <v>2839</v>
      </c>
      <c r="X704" s="6"/>
      <c r="Y704" s="6" t="s">
        <v>30</v>
      </c>
      <c r="Z704" s="6" t="s">
        <v>235</v>
      </c>
      <c r="AA704" s="6" t="s">
        <v>68</v>
      </c>
    </row>
    <row r="705" spans="1:27" s="4" customFormat="1" ht="42" customHeight="1">
      <c r="A705" s="5">
        <v>0</v>
      </c>
      <c r="B705" s="6" t="s">
        <v>4482</v>
      </c>
      <c r="C705" s="7">
        <v>2124</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394.9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69.900000000000006</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1374.9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680</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2270</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210</v>
      </c>
      <c r="X710" s="6"/>
      <c r="Y710" s="6"/>
      <c r="Z710" s="6"/>
      <c r="AA710" s="6" t="s">
        <v>68</v>
      </c>
    </row>
    <row r="711" spans="1:27" s="4" customFormat="1" ht="42" customHeight="1">
      <c r="A711" s="5">
        <v>0</v>
      </c>
      <c r="B711" s="6" t="s">
        <v>4513</v>
      </c>
      <c r="C711" s="13">
        <v>590</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193</v>
      </c>
    </row>
    <row r="712" spans="1:27" s="4" customFormat="1" ht="51.95" customHeight="1">
      <c r="A712" s="5">
        <v>0</v>
      </c>
      <c r="B712" s="6" t="s">
        <v>4517</v>
      </c>
      <c r="C712" s="7">
        <v>1994</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13">
        <v>990</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190</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764.9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750</v>
      </c>
      <c r="D715" s="8" t="s">
        <v>4537</v>
      </c>
      <c r="E715" s="8" t="s">
        <v>4531</v>
      </c>
      <c r="F715" s="8" t="s">
        <v>4532</v>
      </c>
      <c r="G715" s="6" t="s">
        <v>83</v>
      </c>
      <c r="H715" s="6" t="s">
        <v>470</v>
      </c>
      <c r="I715" s="8" t="s">
        <v>205</v>
      </c>
      <c r="J715" s="9">
        <v>1</v>
      </c>
      <c r="K715" s="9">
        <v>160</v>
      </c>
      <c r="L715" s="9">
        <v>2024</v>
      </c>
      <c r="M715" s="8" t="s">
        <v>4538</v>
      </c>
      <c r="N715" s="8" t="s">
        <v>74</v>
      </c>
      <c r="O715" s="8" t="s">
        <v>109</v>
      </c>
      <c r="P715" s="6" t="s">
        <v>55</v>
      </c>
      <c r="Q715" s="8" t="s">
        <v>207</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235</v>
      </c>
      <c r="AA715" s="6" t="s">
        <v>103</v>
      </c>
    </row>
    <row r="716" spans="1:27" s="4" customFormat="1" ht="51.95" customHeight="1">
      <c r="A716" s="5">
        <v>0</v>
      </c>
      <c r="B716" s="6" t="s">
        <v>4541</v>
      </c>
      <c r="C716" s="13">
        <v>860</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654.9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780</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1630</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193</v>
      </c>
    </row>
    <row r="720" spans="1:27" s="4" customFormat="1" ht="51.95" customHeight="1">
      <c r="A720" s="5">
        <v>0</v>
      </c>
      <c r="B720" s="6" t="s">
        <v>4563</v>
      </c>
      <c r="C720" s="13">
        <v>734</v>
      </c>
      <c r="D720" s="8" t="s">
        <v>4564</v>
      </c>
      <c r="E720" s="8" t="s">
        <v>4565</v>
      </c>
      <c r="F720" s="8" t="s">
        <v>4566</v>
      </c>
      <c r="G720" s="6" t="s">
        <v>37</v>
      </c>
      <c r="H720" s="6" t="s">
        <v>52</v>
      </c>
      <c r="I720" s="8" t="s">
        <v>205</v>
      </c>
      <c r="J720" s="9">
        <v>1</v>
      </c>
      <c r="K720" s="9">
        <v>112</v>
      </c>
      <c r="L720" s="9">
        <v>2024</v>
      </c>
      <c r="M720" s="8" t="s">
        <v>4567</v>
      </c>
      <c r="N720" s="8" t="s">
        <v>74</v>
      </c>
      <c r="O720" s="8" t="s">
        <v>394</v>
      </c>
      <c r="P720" s="6" t="s">
        <v>55</v>
      </c>
      <c r="Q720" s="8" t="s">
        <v>207</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500</v>
      </c>
      <c r="D721" s="8" t="s">
        <v>4572</v>
      </c>
      <c r="E721" s="8" t="s">
        <v>4573</v>
      </c>
      <c r="F721" s="8" t="s">
        <v>4566</v>
      </c>
      <c r="G721" s="6" t="s">
        <v>37</v>
      </c>
      <c r="H721" s="6" t="s">
        <v>52</v>
      </c>
      <c r="I721" s="8" t="s">
        <v>205</v>
      </c>
      <c r="J721" s="9">
        <v>1</v>
      </c>
      <c r="K721" s="9">
        <v>112</v>
      </c>
      <c r="L721" s="9">
        <v>2018</v>
      </c>
      <c r="M721" s="8" t="s">
        <v>4574</v>
      </c>
      <c r="N721" s="8" t="s">
        <v>74</v>
      </c>
      <c r="O721" s="8" t="s">
        <v>394</v>
      </c>
      <c r="P721" s="6" t="s">
        <v>55</v>
      </c>
      <c r="Q721" s="8" t="s">
        <v>207</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460</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460</v>
      </c>
      <c r="D723" s="8" t="s">
        <v>4583</v>
      </c>
      <c r="E723" s="8" t="s">
        <v>4578</v>
      </c>
      <c r="F723" s="8" t="s">
        <v>4579</v>
      </c>
      <c r="G723" s="6" t="s">
        <v>37</v>
      </c>
      <c r="H723" s="6" t="s">
        <v>52</v>
      </c>
      <c r="I723" s="8" t="s">
        <v>205</v>
      </c>
      <c r="J723" s="9">
        <v>1</v>
      </c>
      <c r="K723" s="9">
        <v>72</v>
      </c>
      <c r="L723" s="9">
        <v>2024</v>
      </c>
      <c r="M723" s="8" t="s">
        <v>4584</v>
      </c>
      <c r="N723" s="8" t="s">
        <v>74</v>
      </c>
      <c r="O723" s="8" t="s">
        <v>75</v>
      </c>
      <c r="P723" s="6" t="s">
        <v>55</v>
      </c>
      <c r="Q723" s="8" t="s">
        <v>207</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294.89999999999998</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510</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1550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13">
        <v>870</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750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760</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HYPERLINK("https://media.infra-m.ru/2079/2079695/cover/2079695.jpg",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1670</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570</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13">
        <v>910</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590</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1140</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210</v>
      </c>
      <c r="X734" s="6"/>
      <c r="Y734" s="6"/>
      <c r="Z734" s="6"/>
      <c r="AA734" s="6" t="s">
        <v>650</v>
      </c>
    </row>
    <row r="735" spans="1:27" s="4" customFormat="1" ht="42" customHeight="1">
      <c r="A735" s="5">
        <v>0</v>
      </c>
      <c r="B735" s="6" t="s">
        <v>4650</v>
      </c>
      <c r="C735" s="7">
        <v>1624.9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1800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1700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1384.9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760</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190</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1770</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t="s">
        <v>1997</v>
      </c>
      <c r="Y740" s="6"/>
      <c r="Z740" s="6"/>
      <c r="AA740" s="6" t="s">
        <v>111</v>
      </c>
    </row>
    <row r="741" spans="1:27" s="4" customFormat="1" ht="51.95" customHeight="1">
      <c r="A741" s="5">
        <v>0</v>
      </c>
      <c r="B741" s="6" t="s">
        <v>4679</v>
      </c>
      <c r="C741" s="7">
        <v>1514.9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2890</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1460</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460</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13">
        <v>960</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1254</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2394</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210</v>
      </c>
      <c r="X747" s="6"/>
      <c r="Y747" s="6"/>
      <c r="Z747" s="6"/>
      <c r="AA747" s="6" t="s">
        <v>141</v>
      </c>
    </row>
    <row r="748" spans="1:27" s="4" customFormat="1" ht="51.95" customHeight="1">
      <c r="A748" s="5">
        <v>0</v>
      </c>
      <c r="B748" s="6" t="s">
        <v>4716</v>
      </c>
      <c r="C748" s="13">
        <v>734</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410</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770</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13">
        <v>964</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1260</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1320</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1744.9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1804</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1730</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192</v>
      </c>
      <c r="AA756" s="6" t="s">
        <v>193</v>
      </c>
    </row>
    <row r="757" spans="1:27" s="4" customFormat="1" ht="42" customHeight="1">
      <c r="A757" s="5">
        <v>0</v>
      </c>
      <c r="B757" s="6" t="s">
        <v>4770</v>
      </c>
      <c r="C757" s="7">
        <v>1964</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1860</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1950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192</v>
      </c>
      <c r="AA759" s="6" t="s">
        <v>1006</v>
      </c>
    </row>
    <row r="760" spans="1:27" s="4" customFormat="1" ht="51.95" customHeight="1">
      <c r="A760" s="5">
        <v>0</v>
      </c>
      <c r="B760" s="6" t="s">
        <v>4784</v>
      </c>
      <c r="C760" s="7">
        <v>1100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1680</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594.9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1044</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540</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1270</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464</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624.9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193</v>
      </c>
    </row>
    <row r="768" spans="1:27" s="4" customFormat="1" ht="42" customHeight="1">
      <c r="A768" s="5">
        <v>0</v>
      </c>
      <c r="B768" s="6" t="s">
        <v>4826</v>
      </c>
      <c r="C768" s="13">
        <v>350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207</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164.9</v>
      </c>
      <c r="D769" s="8" t="s">
        <v>4832</v>
      </c>
      <c r="E769" s="8" t="s">
        <v>4833</v>
      </c>
      <c r="F769" s="8"/>
      <c r="G769" s="6" t="s">
        <v>37</v>
      </c>
      <c r="H769" s="6" t="s">
        <v>317</v>
      </c>
      <c r="I769" s="8"/>
      <c r="J769" s="9">
        <v>1</v>
      </c>
      <c r="K769" s="9">
        <v>96</v>
      </c>
      <c r="L769" s="9">
        <v>2018</v>
      </c>
      <c r="M769" s="8" t="s">
        <v>4834</v>
      </c>
      <c r="N769" s="8" t="s">
        <v>74</v>
      </c>
      <c r="O769" s="8" t="s">
        <v>75</v>
      </c>
      <c r="P769" s="6" t="s">
        <v>1604</v>
      </c>
      <c r="Q769" s="8" t="s">
        <v>207</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1194.9000000000001</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13">
        <v>984.9</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620</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494.9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1060</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1210</v>
      </c>
      <c r="D775" s="8" t="s">
        <v>4861</v>
      </c>
      <c r="E775" s="8" t="s">
        <v>4856</v>
      </c>
      <c r="F775" s="8" t="s">
        <v>4857</v>
      </c>
      <c r="G775" s="6" t="s">
        <v>83</v>
      </c>
      <c r="H775" s="6" t="s">
        <v>38</v>
      </c>
      <c r="I775" s="8" t="s">
        <v>205</v>
      </c>
      <c r="J775" s="9">
        <v>1</v>
      </c>
      <c r="K775" s="9">
        <v>268</v>
      </c>
      <c r="L775" s="9">
        <v>2023</v>
      </c>
      <c r="M775" s="8" t="s">
        <v>4862</v>
      </c>
      <c r="N775" s="8" t="s">
        <v>74</v>
      </c>
      <c r="O775" s="8" t="s">
        <v>1559</v>
      </c>
      <c r="P775" s="6" t="s">
        <v>55</v>
      </c>
      <c r="Q775" s="8" t="s">
        <v>207</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2630</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13">
        <v>910</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13">
        <v>884</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207</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734.9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253</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1150</v>
      </c>
      <c r="D780" s="8" t="s">
        <v>4889</v>
      </c>
      <c r="E780" s="8" t="s">
        <v>4890</v>
      </c>
      <c r="F780" s="8" t="s">
        <v>3825</v>
      </c>
      <c r="G780" s="6" t="s">
        <v>83</v>
      </c>
      <c r="H780" s="6" t="s">
        <v>38</v>
      </c>
      <c r="I780" s="8" t="s">
        <v>205</v>
      </c>
      <c r="J780" s="9">
        <v>1</v>
      </c>
      <c r="K780" s="9">
        <v>255</v>
      </c>
      <c r="L780" s="9">
        <v>2023</v>
      </c>
      <c r="M780" s="8" t="s">
        <v>4891</v>
      </c>
      <c r="N780" s="8" t="s">
        <v>74</v>
      </c>
      <c r="O780" s="8" t="s">
        <v>75</v>
      </c>
      <c r="P780" s="6" t="s">
        <v>55</v>
      </c>
      <c r="Q780" s="8" t="s">
        <v>207</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1220</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1210</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780</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2170</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1470</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1024.4000000000001</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193</v>
      </c>
    </row>
    <row r="787" spans="1:27" s="4" customFormat="1" ht="44.1" customHeight="1">
      <c r="A787" s="5">
        <v>0</v>
      </c>
      <c r="B787" s="6" t="s">
        <v>4928</v>
      </c>
      <c r="C787" s="13">
        <v>724.9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1040</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824</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714.9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1230</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640</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13">
        <v>894.9</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193</v>
      </c>
    </row>
    <row r="794" spans="1:27" s="4" customFormat="1" ht="42" customHeight="1">
      <c r="A794" s="5">
        <v>0</v>
      </c>
      <c r="B794" s="6" t="s">
        <v>4964</v>
      </c>
      <c r="C794" s="13">
        <v>520</v>
      </c>
      <c r="D794" s="8" t="s">
        <v>4965</v>
      </c>
      <c r="E794" s="8" t="s">
        <v>4966</v>
      </c>
      <c r="F794" s="8" t="s">
        <v>4967</v>
      </c>
      <c r="G794" s="6" t="s">
        <v>37</v>
      </c>
      <c r="H794" s="6" t="s">
        <v>38</v>
      </c>
      <c r="I794" s="8" t="s">
        <v>39</v>
      </c>
      <c r="J794" s="9">
        <v>1</v>
      </c>
      <c r="K794" s="9">
        <v>89</v>
      </c>
      <c r="L794" s="9">
        <v>2024</v>
      </c>
      <c r="M794" s="8" t="s">
        <v>4968</v>
      </c>
      <c r="N794" s="8" t="s">
        <v>74</v>
      </c>
      <c r="O794" s="8" t="s">
        <v>109</v>
      </c>
      <c r="P794" s="6" t="s">
        <v>43</v>
      </c>
      <c r="Q794" s="8" t="s">
        <v>44</v>
      </c>
      <c r="R794" s="10" t="s">
        <v>4969</v>
      </c>
      <c r="S794" s="11"/>
      <c r="T794" s="6"/>
      <c r="U794" s="28" t="str">
        <f>HYPERLINK("https://media.infra-m.ru/2063/2063434/cover/2063434.jpg",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13">
        <v>860</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1350</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HYPERLINK("https://media.infra-m.ru/2104/2104870/cover/2104870.jpg",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754</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1107</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193</v>
      </c>
    </row>
    <row r="799" spans="1:27" s="4" customFormat="1" ht="51.95" customHeight="1">
      <c r="A799" s="5">
        <v>0</v>
      </c>
      <c r="B799" s="6" t="s">
        <v>4997</v>
      </c>
      <c r="C799" s="13">
        <v>940</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1080</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784.9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720</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1134.9000000000001</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1660</v>
      </c>
      <c r="D804" s="8" t="s">
        <v>5030</v>
      </c>
      <c r="E804" s="8" t="s">
        <v>5031</v>
      </c>
      <c r="F804" s="8" t="s">
        <v>3023</v>
      </c>
      <c r="G804" s="6" t="s">
        <v>83</v>
      </c>
      <c r="H804" s="6" t="s">
        <v>38</v>
      </c>
      <c r="I804" s="8" t="s">
        <v>205</v>
      </c>
      <c r="J804" s="9">
        <v>1</v>
      </c>
      <c r="K804" s="9">
        <v>359</v>
      </c>
      <c r="L804" s="9">
        <v>2024</v>
      </c>
      <c r="M804" s="8" t="s">
        <v>5032</v>
      </c>
      <c r="N804" s="8" t="s">
        <v>74</v>
      </c>
      <c r="O804" s="8" t="s">
        <v>75</v>
      </c>
      <c r="P804" s="6" t="s">
        <v>176</v>
      </c>
      <c r="Q804" s="8" t="s">
        <v>207</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235</v>
      </c>
      <c r="AA804" s="6" t="s">
        <v>78</v>
      </c>
    </row>
    <row r="805" spans="1:27" s="4" customFormat="1" ht="51.95" customHeight="1">
      <c r="A805" s="5">
        <v>0</v>
      </c>
      <c r="B805" s="6" t="s">
        <v>5034</v>
      </c>
      <c r="C805" s="13">
        <v>364</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590</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1160</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1320</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1400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1020</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484</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650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1284</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1100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1514</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190</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574.9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1570</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1050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1024.9000000000001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190</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720</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190</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1080</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1380</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190</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2204</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740</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1400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1044</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13">
        <v>950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13">
        <v>890</v>
      </c>
      <c r="D828" s="8" t="s">
        <v>5169</v>
      </c>
      <c r="E828" s="8" t="s">
        <v>5164</v>
      </c>
      <c r="F828" s="8" t="s">
        <v>4201</v>
      </c>
      <c r="G828" s="6" t="s">
        <v>83</v>
      </c>
      <c r="H828" s="6" t="s">
        <v>1701</v>
      </c>
      <c r="I828" s="8" t="s">
        <v>205</v>
      </c>
      <c r="J828" s="9">
        <v>1</v>
      </c>
      <c r="K828" s="9">
        <v>192</v>
      </c>
      <c r="L828" s="9">
        <v>2024</v>
      </c>
      <c r="M828" s="8" t="s">
        <v>5170</v>
      </c>
      <c r="N828" s="8" t="s">
        <v>74</v>
      </c>
      <c r="O828" s="8" t="s">
        <v>109</v>
      </c>
      <c r="P828" s="6" t="s">
        <v>55</v>
      </c>
      <c r="Q828" s="8" t="s">
        <v>207</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820</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630</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1500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190</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2940</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13">
        <v>864.9</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13">
        <v>950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193</v>
      </c>
    </row>
    <row r="835" spans="1:27" s="4" customFormat="1" ht="44.1" customHeight="1">
      <c r="A835" s="5">
        <v>0</v>
      </c>
      <c r="B835" s="6" t="s">
        <v>5207</v>
      </c>
      <c r="C835" s="7">
        <v>1174</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193</v>
      </c>
    </row>
    <row r="836" spans="1:27" s="4" customFormat="1" ht="51.95" customHeight="1">
      <c r="A836" s="5">
        <v>0</v>
      </c>
      <c r="B836" s="6" t="s">
        <v>5213</v>
      </c>
      <c r="C836" s="13">
        <v>688</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714</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1680</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1510</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790</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1562</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2054.9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190</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2500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210</v>
      </c>
      <c r="X843" s="6"/>
      <c r="Y843" s="6"/>
      <c r="Z843" s="6"/>
      <c r="AA843" s="6" t="s">
        <v>47</v>
      </c>
    </row>
    <row r="844" spans="1:27" s="4" customFormat="1" ht="42" customHeight="1">
      <c r="A844" s="5">
        <v>0</v>
      </c>
      <c r="B844" s="6" t="s">
        <v>5266</v>
      </c>
      <c r="C844" s="7">
        <v>1124.9000000000001</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1130</v>
      </c>
      <c r="D845" s="8" t="s">
        <v>5271</v>
      </c>
      <c r="E845" s="8" t="s">
        <v>5268</v>
      </c>
      <c r="F845" s="8" t="s">
        <v>3954</v>
      </c>
      <c r="G845" s="6" t="s">
        <v>83</v>
      </c>
      <c r="H845" s="6" t="s">
        <v>470</v>
      </c>
      <c r="I845" s="8" t="s">
        <v>205</v>
      </c>
      <c r="J845" s="9">
        <v>1</v>
      </c>
      <c r="K845" s="9">
        <v>251</v>
      </c>
      <c r="L845" s="9">
        <v>2023</v>
      </c>
      <c r="M845" s="8" t="s">
        <v>5272</v>
      </c>
      <c r="N845" s="8" t="s">
        <v>74</v>
      </c>
      <c r="O845" s="8" t="s">
        <v>109</v>
      </c>
      <c r="P845" s="6" t="s">
        <v>55</v>
      </c>
      <c r="Q845" s="8" t="s">
        <v>207</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235</v>
      </c>
      <c r="AA845" s="6" t="s">
        <v>141</v>
      </c>
    </row>
    <row r="846" spans="1:27" s="4" customFormat="1" ht="51.95" customHeight="1">
      <c r="A846" s="5">
        <v>0</v>
      </c>
      <c r="B846" s="6" t="s">
        <v>5273</v>
      </c>
      <c r="C846" s="7">
        <v>1500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169.9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734</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2050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190</v>
      </c>
      <c r="U849" s="28" t="str">
        <f>HYPERLINK("https://media.infra-m.ru/2140/2140291/cover/2140291.jpg", "Обложка")</f>
        <v>Обложка</v>
      </c>
      <c r="V849" s="28" t="str">
        <f>HYPERLINK("https://znanium.ru/catalog/product/2140291", "Ознакомиться")</f>
        <v>Ознакомиться</v>
      </c>
      <c r="W849" s="8" t="s">
        <v>210</v>
      </c>
      <c r="X849" s="6"/>
      <c r="Y849" s="6"/>
      <c r="Z849" s="6"/>
      <c r="AA849" s="6" t="s">
        <v>381</v>
      </c>
    </row>
    <row r="850" spans="1:27" s="4" customFormat="1" ht="51.95" customHeight="1">
      <c r="A850" s="5">
        <v>0</v>
      </c>
      <c r="B850" s="6" t="s">
        <v>5296</v>
      </c>
      <c r="C850" s="7">
        <v>1144</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734</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13">
        <v>990</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774.9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560</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550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560</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190</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714</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434.9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700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13">
        <v>870</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784</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560</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13">
        <v>980</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590</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1574</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HYPERLINK("https://znanium.ru/catalog/product/1861660", "Ознакомиться")</f>
        <v>Ознакомиться</v>
      </c>
      <c r="W865" s="8" t="s">
        <v>2900</v>
      </c>
      <c r="X865" s="6"/>
      <c r="Y865" s="6"/>
      <c r="Z865" s="6"/>
      <c r="AA865" s="6" t="s">
        <v>306</v>
      </c>
    </row>
    <row r="866" spans="1:27" s="4" customFormat="1" ht="51.95" customHeight="1">
      <c r="A866" s="5">
        <v>0</v>
      </c>
      <c r="B866" s="6" t="s">
        <v>5389</v>
      </c>
      <c r="C866" s="7">
        <v>1710</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190</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1240</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13">
        <v>920</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13">
        <v>850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680</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650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1470</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2304.9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1290</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1330</v>
      </c>
      <c r="D875" s="8" t="s">
        <v>5447</v>
      </c>
      <c r="E875" s="8" t="s">
        <v>5441</v>
      </c>
      <c r="F875" s="8" t="s">
        <v>5442</v>
      </c>
      <c r="G875" s="6" t="s">
        <v>83</v>
      </c>
      <c r="H875" s="6" t="s">
        <v>38</v>
      </c>
      <c r="I875" s="8" t="s">
        <v>205</v>
      </c>
      <c r="J875" s="9">
        <v>1</v>
      </c>
      <c r="K875" s="9">
        <v>286</v>
      </c>
      <c r="L875" s="9">
        <v>2024</v>
      </c>
      <c r="M875" s="8" t="s">
        <v>5448</v>
      </c>
      <c r="N875" s="8" t="s">
        <v>74</v>
      </c>
      <c r="O875" s="8" t="s">
        <v>75</v>
      </c>
      <c r="P875" s="6" t="s">
        <v>176</v>
      </c>
      <c r="Q875" s="8" t="s">
        <v>207</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13">
        <v>850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13">
        <v>920</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650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1552</v>
      </c>
      <c r="D879" s="8" t="s">
        <v>5473</v>
      </c>
      <c r="E879" s="8" t="s">
        <v>5474</v>
      </c>
      <c r="F879" s="8" t="s">
        <v>5475</v>
      </c>
      <c r="G879" s="6" t="s">
        <v>83</v>
      </c>
      <c r="H879" s="6" t="s">
        <v>38</v>
      </c>
      <c r="I879" s="8" t="s">
        <v>205</v>
      </c>
      <c r="J879" s="9">
        <v>1</v>
      </c>
      <c r="K879" s="9">
        <v>256</v>
      </c>
      <c r="L879" s="9">
        <v>2023</v>
      </c>
      <c r="M879" s="8" t="s">
        <v>5476</v>
      </c>
      <c r="N879" s="8" t="s">
        <v>74</v>
      </c>
      <c r="O879" s="8" t="s">
        <v>394</v>
      </c>
      <c r="P879" s="6" t="s">
        <v>55</v>
      </c>
      <c r="Q879" s="8" t="s">
        <v>207</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2220</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1180</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1604.9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600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590</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13">
        <v>900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514</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HYPERLINK("https://znanium.ru/catalog/product/966066", "Ознакомиться")</f>
        <v>Ознакомиться</v>
      </c>
      <c r="W886" s="8" t="s">
        <v>1085</v>
      </c>
      <c r="X886" s="6"/>
      <c r="Y886" s="6"/>
      <c r="Z886" s="6"/>
      <c r="AA886" s="6" t="s">
        <v>650</v>
      </c>
    </row>
    <row r="887" spans="1:27" s="4" customFormat="1" ht="42" customHeight="1">
      <c r="A887" s="5">
        <v>0</v>
      </c>
      <c r="B887" s="6" t="s">
        <v>5519</v>
      </c>
      <c r="C887" s="7">
        <v>1099</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1180</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460</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690</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1930</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1190</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1680</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1560</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193</v>
      </c>
    </row>
    <row r="895" spans="1:27" s="4" customFormat="1" ht="51.95" customHeight="1">
      <c r="A895" s="5">
        <v>0</v>
      </c>
      <c r="B895" s="6" t="s">
        <v>5567</v>
      </c>
      <c r="C895" s="7">
        <v>1540</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193</v>
      </c>
    </row>
    <row r="896" spans="1:27" s="4" customFormat="1" ht="51.95" customHeight="1">
      <c r="A896" s="5">
        <v>0</v>
      </c>
      <c r="B896" s="6" t="s">
        <v>5572</v>
      </c>
      <c r="C896" s="7">
        <v>2360</v>
      </c>
      <c r="D896" s="8" t="s">
        <v>5573</v>
      </c>
      <c r="E896" s="8" t="s">
        <v>5574</v>
      </c>
      <c r="F896" s="8" t="s">
        <v>5575</v>
      </c>
      <c r="G896" s="6" t="s">
        <v>123</v>
      </c>
      <c r="H896" s="6" t="s">
        <v>38</v>
      </c>
      <c r="I896" s="8" t="s">
        <v>205</v>
      </c>
      <c r="J896" s="9">
        <v>1</v>
      </c>
      <c r="K896" s="9">
        <v>512</v>
      </c>
      <c r="L896" s="9">
        <v>2024</v>
      </c>
      <c r="M896" s="8" t="s">
        <v>5576</v>
      </c>
      <c r="N896" s="8" t="s">
        <v>74</v>
      </c>
      <c r="O896" s="8" t="s">
        <v>75</v>
      </c>
      <c r="P896" s="6" t="s">
        <v>176</v>
      </c>
      <c r="Q896" s="8" t="s">
        <v>207</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1820</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190</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1620</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630</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13">
        <v>870</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604.9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694</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13">
        <v>914</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13">
        <v>864.9</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1180</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c r="Y905" s="6"/>
      <c r="Z905" s="6"/>
      <c r="AA905" s="6" t="s">
        <v>111</v>
      </c>
    </row>
    <row r="906" spans="1:27" s="4" customFormat="1" ht="51.95" customHeight="1">
      <c r="A906" s="5">
        <v>0</v>
      </c>
      <c r="B906" s="6" t="s">
        <v>5625</v>
      </c>
      <c r="C906" s="7">
        <v>1494</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192</v>
      </c>
      <c r="AA906" s="6" t="s">
        <v>193</v>
      </c>
    </row>
    <row r="907" spans="1:27" s="4" customFormat="1" ht="51.95" customHeight="1">
      <c r="A907" s="5">
        <v>0</v>
      </c>
      <c r="B907" s="6" t="s">
        <v>5633</v>
      </c>
      <c r="C907" s="7">
        <v>1520</v>
      </c>
      <c r="D907" s="8" t="s">
        <v>5634</v>
      </c>
      <c r="E907" s="8" t="s">
        <v>5627</v>
      </c>
      <c r="F907" s="8" t="s">
        <v>5628</v>
      </c>
      <c r="G907" s="6" t="s">
        <v>83</v>
      </c>
      <c r="H907" s="6" t="s">
        <v>38</v>
      </c>
      <c r="I907" s="8" t="s">
        <v>205</v>
      </c>
      <c r="J907" s="9">
        <v>1</v>
      </c>
      <c r="K907" s="9">
        <v>323</v>
      </c>
      <c r="L907" s="9">
        <v>2024</v>
      </c>
      <c r="M907" s="8" t="s">
        <v>5635</v>
      </c>
      <c r="N907" s="8" t="s">
        <v>74</v>
      </c>
      <c r="O907" s="8" t="s">
        <v>75</v>
      </c>
      <c r="P907" s="6" t="s">
        <v>176</v>
      </c>
      <c r="Q907" s="8" t="s">
        <v>207</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235</v>
      </c>
      <c r="AA907" s="6" t="s">
        <v>68</v>
      </c>
    </row>
    <row r="908" spans="1:27" s="4" customFormat="1" ht="51.95" customHeight="1">
      <c r="A908" s="5">
        <v>0</v>
      </c>
      <c r="B908" s="6" t="s">
        <v>5638</v>
      </c>
      <c r="C908" s="7">
        <v>1524</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320</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2840</v>
      </c>
      <c r="D910" s="8" t="s">
        <v>5650</v>
      </c>
      <c r="E910" s="8" t="s">
        <v>5651</v>
      </c>
      <c r="F910" s="8" t="s">
        <v>5652</v>
      </c>
      <c r="G910" s="6" t="s">
        <v>123</v>
      </c>
      <c r="H910" s="6" t="s">
        <v>38</v>
      </c>
      <c r="I910" s="8" t="s">
        <v>205</v>
      </c>
      <c r="J910" s="9">
        <v>1</v>
      </c>
      <c r="K910" s="9">
        <v>630</v>
      </c>
      <c r="L910" s="9">
        <v>2023</v>
      </c>
      <c r="M910" s="8" t="s">
        <v>5653</v>
      </c>
      <c r="N910" s="8" t="s">
        <v>74</v>
      </c>
      <c r="O910" s="8" t="s">
        <v>75</v>
      </c>
      <c r="P910" s="6" t="s">
        <v>55</v>
      </c>
      <c r="Q910" s="8" t="s">
        <v>207</v>
      </c>
      <c r="R910" s="10" t="s">
        <v>5654</v>
      </c>
      <c r="S910" s="11" t="s">
        <v>5655</v>
      </c>
      <c r="T910" s="6" t="s">
        <v>190</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3700</v>
      </c>
      <c r="D911" s="8" t="s">
        <v>5657</v>
      </c>
      <c r="E911" s="8" t="s">
        <v>5658</v>
      </c>
      <c r="F911" s="8" t="s">
        <v>5652</v>
      </c>
      <c r="G911" s="6" t="s">
        <v>123</v>
      </c>
      <c r="H911" s="6" t="s">
        <v>38</v>
      </c>
      <c r="I911" s="8" t="s">
        <v>205</v>
      </c>
      <c r="J911" s="9">
        <v>1</v>
      </c>
      <c r="K911" s="9">
        <v>823</v>
      </c>
      <c r="L911" s="9">
        <v>2023</v>
      </c>
      <c r="M911" s="8" t="s">
        <v>5659</v>
      </c>
      <c r="N911" s="8" t="s">
        <v>74</v>
      </c>
      <c r="O911" s="8" t="s">
        <v>75</v>
      </c>
      <c r="P911" s="6" t="s">
        <v>176</v>
      </c>
      <c r="Q911" s="8" t="s">
        <v>207</v>
      </c>
      <c r="R911" s="10" t="s">
        <v>5654</v>
      </c>
      <c r="S911" s="11" t="s">
        <v>5660</v>
      </c>
      <c r="T911" s="6" t="s">
        <v>190</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1200</v>
      </c>
      <c r="D912" s="8" t="s">
        <v>5662</v>
      </c>
      <c r="E912" s="8" t="s">
        <v>5663</v>
      </c>
      <c r="F912" s="8" t="s">
        <v>1161</v>
      </c>
      <c r="G912" s="6" t="s">
        <v>83</v>
      </c>
      <c r="H912" s="6" t="s">
        <v>470</v>
      </c>
      <c r="I912" s="8" t="s">
        <v>205</v>
      </c>
      <c r="J912" s="9">
        <v>1</v>
      </c>
      <c r="K912" s="9">
        <v>267</v>
      </c>
      <c r="L912" s="9">
        <v>2023</v>
      </c>
      <c r="M912" s="8" t="s">
        <v>5664</v>
      </c>
      <c r="N912" s="8" t="s">
        <v>74</v>
      </c>
      <c r="O912" s="8" t="s">
        <v>75</v>
      </c>
      <c r="P912" s="6" t="s">
        <v>55</v>
      </c>
      <c r="Q912" s="8" t="s">
        <v>207</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1204</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1174</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1664</v>
      </c>
      <c r="D915" s="8" t="s">
        <v>5675</v>
      </c>
      <c r="E915" s="8" t="s">
        <v>5676</v>
      </c>
      <c r="F915" s="8" t="s">
        <v>5677</v>
      </c>
      <c r="G915" s="6" t="s">
        <v>83</v>
      </c>
      <c r="H915" s="6" t="s">
        <v>38</v>
      </c>
      <c r="I915" s="8" t="s">
        <v>205</v>
      </c>
      <c r="J915" s="9">
        <v>1</v>
      </c>
      <c r="K915" s="9">
        <v>368</v>
      </c>
      <c r="L915" s="9">
        <v>2023</v>
      </c>
      <c r="M915" s="8" t="s">
        <v>5678</v>
      </c>
      <c r="N915" s="8" t="s">
        <v>74</v>
      </c>
      <c r="O915" s="8" t="s">
        <v>75</v>
      </c>
      <c r="P915" s="6" t="s">
        <v>176</v>
      </c>
      <c r="Q915" s="8" t="s">
        <v>207</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1124.9000000000001</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1110</v>
      </c>
      <c r="D917" s="8" t="s">
        <v>5689</v>
      </c>
      <c r="E917" s="8" t="s">
        <v>5683</v>
      </c>
      <c r="F917" s="8" t="s">
        <v>5684</v>
      </c>
      <c r="G917" s="6" t="s">
        <v>83</v>
      </c>
      <c r="H917" s="6" t="s">
        <v>38</v>
      </c>
      <c r="I917" s="8" t="s">
        <v>205</v>
      </c>
      <c r="J917" s="9">
        <v>1</v>
      </c>
      <c r="K917" s="9">
        <v>240</v>
      </c>
      <c r="L917" s="9">
        <v>2024</v>
      </c>
      <c r="M917" s="8" t="s">
        <v>5690</v>
      </c>
      <c r="N917" s="8" t="s">
        <v>74</v>
      </c>
      <c r="O917" s="8" t="s">
        <v>75</v>
      </c>
      <c r="P917" s="6" t="s">
        <v>176</v>
      </c>
      <c r="Q917" s="8" t="s">
        <v>207</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235</v>
      </c>
      <c r="AA917" s="6" t="s">
        <v>150</v>
      </c>
    </row>
    <row r="918" spans="1:27" s="4" customFormat="1" ht="51.95" customHeight="1">
      <c r="A918" s="5">
        <v>0</v>
      </c>
      <c r="B918" s="6" t="s">
        <v>5693</v>
      </c>
      <c r="C918" s="13">
        <v>644.9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207</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790</v>
      </c>
      <c r="D919" s="8" t="s">
        <v>5702</v>
      </c>
      <c r="E919" s="8" t="s">
        <v>5695</v>
      </c>
      <c r="F919" s="8" t="s">
        <v>5703</v>
      </c>
      <c r="G919" s="6" t="s">
        <v>83</v>
      </c>
      <c r="H919" s="6" t="s">
        <v>317</v>
      </c>
      <c r="I919" s="8" t="s">
        <v>492</v>
      </c>
      <c r="J919" s="9">
        <v>1</v>
      </c>
      <c r="K919" s="9">
        <v>170</v>
      </c>
      <c r="L919" s="9">
        <v>2022</v>
      </c>
      <c r="M919" s="8" t="s">
        <v>5704</v>
      </c>
      <c r="N919" s="8" t="s">
        <v>74</v>
      </c>
      <c r="O919" s="8" t="s">
        <v>75</v>
      </c>
      <c r="P919" s="6" t="s">
        <v>55</v>
      </c>
      <c r="Q919" s="8" t="s">
        <v>207</v>
      </c>
      <c r="R919" s="10" t="s">
        <v>5705</v>
      </c>
      <c r="S919" s="11"/>
      <c r="T919" s="6"/>
      <c r="U919" s="28" t="str">
        <f>HYPERLINK("https://media.infra-m.ru/1841/1841657/cover/1841657.jpg", "Обложка")</f>
        <v>Обложка</v>
      </c>
      <c r="V919" s="28" t="str">
        <f>HYPERLINK("https://znanium.ru/catalog/product/1841657", "Ознакомиться")</f>
        <v>Ознакомиться</v>
      </c>
      <c r="W919" s="8" t="s">
        <v>2280</v>
      </c>
      <c r="X919" s="6"/>
      <c r="Y919" s="6"/>
      <c r="Z919" s="6" t="s">
        <v>235</v>
      </c>
      <c r="AA919" s="6" t="s">
        <v>141</v>
      </c>
    </row>
    <row r="920" spans="1:27" s="4" customFormat="1" ht="51.95" customHeight="1">
      <c r="A920" s="5">
        <v>0</v>
      </c>
      <c r="B920" s="6" t="s">
        <v>5706</v>
      </c>
      <c r="C920" s="13">
        <v>774</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1750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544.9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13">
        <v>900</v>
      </c>
      <c r="D923" s="8" t="s">
        <v>5724</v>
      </c>
      <c r="E923" s="8" t="s">
        <v>5725</v>
      </c>
      <c r="F923" s="8" t="s">
        <v>5726</v>
      </c>
      <c r="G923" s="6" t="s">
        <v>83</v>
      </c>
      <c r="H923" s="6" t="s">
        <v>38</v>
      </c>
      <c r="I923" s="8" t="s">
        <v>205</v>
      </c>
      <c r="J923" s="9">
        <v>1</v>
      </c>
      <c r="K923" s="9">
        <v>195</v>
      </c>
      <c r="L923" s="9">
        <v>2024</v>
      </c>
      <c r="M923" s="8" t="s">
        <v>5727</v>
      </c>
      <c r="N923" s="8" t="s">
        <v>74</v>
      </c>
      <c r="O923" s="8" t="s">
        <v>75</v>
      </c>
      <c r="P923" s="6" t="s">
        <v>55</v>
      </c>
      <c r="Q923" s="8" t="s">
        <v>207</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1670</v>
      </c>
      <c r="D924" s="8" t="s">
        <v>5731</v>
      </c>
      <c r="E924" s="8" t="s">
        <v>5725</v>
      </c>
      <c r="F924" s="8" t="s">
        <v>5726</v>
      </c>
      <c r="G924" s="6" t="s">
        <v>83</v>
      </c>
      <c r="H924" s="6" t="s">
        <v>38</v>
      </c>
      <c r="I924" s="8" t="s">
        <v>205</v>
      </c>
      <c r="J924" s="9">
        <v>1</v>
      </c>
      <c r="K924" s="9">
        <v>363</v>
      </c>
      <c r="L924" s="9">
        <v>2024</v>
      </c>
      <c r="M924" s="8" t="s">
        <v>5732</v>
      </c>
      <c r="N924" s="8" t="s">
        <v>74</v>
      </c>
      <c r="O924" s="8" t="s">
        <v>75</v>
      </c>
      <c r="P924" s="6" t="s">
        <v>176</v>
      </c>
      <c r="Q924" s="8" t="s">
        <v>207</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2260</v>
      </c>
      <c r="D925" s="8" t="s">
        <v>5735</v>
      </c>
      <c r="E925" s="8" t="s">
        <v>5725</v>
      </c>
      <c r="F925" s="8" t="s">
        <v>5736</v>
      </c>
      <c r="G925" s="6" t="s">
        <v>123</v>
      </c>
      <c r="H925" s="6" t="s">
        <v>38</v>
      </c>
      <c r="I925" s="8" t="s">
        <v>205</v>
      </c>
      <c r="J925" s="9">
        <v>1</v>
      </c>
      <c r="K925" s="9">
        <v>491</v>
      </c>
      <c r="L925" s="9">
        <v>2024</v>
      </c>
      <c r="M925" s="8" t="s">
        <v>5737</v>
      </c>
      <c r="N925" s="8" t="s">
        <v>74</v>
      </c>
      <c r="O925" s="8" t="s">
        <v>75</v>
      </c>
      <c r="P925" s="6" t="s">
        <v>176</v>
      </c>
      <c r="Q925" s="8" t="s">
        <v>207</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1140</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13">
        <v>990</v>
      </c>
      <c r="D927" s="8" t="s">
        <v>5745</v>
      </c>
      <c r="E927" s="8" t="s">
        <v>5746</v>
      </c>
      <c r="F927" s="8" t="s">
        <v>5747</v>
      </c>
      <c r="G927" s="6" t="s">
        <v>83</v>
      </c>
      <c r="H927" s="6" t="s">
        <v>38</v>
      </c>
      <c r="I927" s="8" t="s">
        <v>205</v>
      </c>
      <c r="J927" s="9">
        <v>1</v>
      </c>
      <c r="K927" s="9">
        <v>215</v>
      </c>
      <c r="L927" s="9">
        <v>2024</v>
      </c>
      <c r="M927" s="8" t="s">
        <v>5748</v>
      </c>
      <c r="N927" s="8" t="s">
        <v>74</v>
      </c>
      <c r="O927" s="8" t="s">
        <v>75</v>
      </c>
      <c r="P927" s="6" t="s">
        <v>55</v>
      </c>
      <c r="Q927" s="8" t="s">
        <v>207</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193</v>
      </c>
    </row>
    <row r="928" spans="1:27" s="4" customFormat="1" ht="51.95" customHeight="1">
      <c r="A928" s="5">
        <v>0</v>
      </c>
      <c r="B928" s="6" t="s">
        <v>5750</v>
      </c>
      <c r="C928" s="7">
        <v>1650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1160</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370</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13">
        <v>950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1800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1830</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13">
        <v>984</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193</v>
      </c>
    </row>
    <row r="935" spans="1:27" s="4" customFormat="1" ht="51.95" customHeight="1">
      <c r="A935" s="5">
        <v>0</v>
      </c>
      <c r="B935" s="6" t="s">
        <v>5796</v>
      </c>
      <c r="C935" s="7">
        <v>1170</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13">
        <v>990</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1054</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1100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774.9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1080</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13">
        <v>910</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1124</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490</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1100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2670</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520</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13">
        <v>840</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654</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HYPERLINK("https://znanium.ru/catalog/product/935522", "Ознакомиться")</f>
        <v>Ознакомиться</v>
      </c>
      <c r="W948" s="8" t="s">
        <v>3863</v>
      </c>
      <c r="X948" s="6"/>
      <c r="Y948" s="6"/>
      <c r="Z948" s="6"/>
      <c r="AA948" s="6" t="s">
        <v>290</v>
      </c>
    </row>
    <row r="949" spans="1:27" s="4" customFormat="1" ht="42" customHeight="1">
      <c r="A949" s="5">
        <v>0</v>
      </c>
      <c r="B949" s="6" t="s">
        <v>5877</v>
      </c>
      <c r="C949" s="13">
        <v>854.9</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1090</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660</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590</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694.4</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680</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800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13">
        <v>990</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1520</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13">
        <v>990</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1820</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1300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530</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584.9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750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13">
        <v>900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620</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13">
        <v>920</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1470</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774</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670</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1269.9000000000001</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193</v>
      </c>
    </row>
    <row r="971" spans="1:27" s="4" customFormat="1" ht="42" customHeight="1">
      <c r="A971" s="5">
        <v>0</v>
      </c>
      <c r="B971" s="6" t="s">
        <v>6007</v>
      </c>
      <c r="C971" s="7">
        <v>1484</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1997</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714.9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1084.9000000000001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770</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1470</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1754.9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2990</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1990</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800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404.9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1990</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225</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193</v>
      </c>
    </row>
    <row r="983" spans="1:27" s="4" customFormat="1" ht="42" customHeight="1">
      <c r="A983" s="5">
        <v>0</v>
      </c>
      <c r="B983" s="6" t="s">
        <v>6078</v>
      </c>
      <c r="C983" s="13">
        <v>644.9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1250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540</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13">
        <v>880</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1080</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2190</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190</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1084.9000000000001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13">
        <v>990</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1830</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770</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1180</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1280</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207</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1520</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190</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1694.9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13">
        <v>880</v>
      </c>
      <c r="D997" s="8" t="s">
        <v>6165</v>
      </c>
      <c r="E997" s="8" t="s">
        <v>6153</v>
      </c>
      <c r="F997" s="8" t="s">
        <v>4201</v>
      </c>
      <c r="G997" s="6" t="s">
        <v>83</v>
      </c>
      <c r="H997" s="6" t="s">
        <v>1701</v>
      </c>
      <c r="I997" s="8" t="s">
        <v>205</v>
      </c>
      <c r="J997" s="9">
        <v>1</v>
      </c>
      <c r="K997" s="9">
        <v>192</v>
      </c>
      <c r="L997" s="9">
        <v>2024</v>
      </c>
      <c r="M997" s="8" t="s">
        <v>6166</v>
      </c>
      <c r="N997" s="8" t="s">
        <v>74</v>
      </c>
      <c r="O997" s="8" t="s">
        <v>109</v>
      </c>
      <c r="P997" s="6" t="s">
        <v>55</v>
      </c>
      <c r="Q997" s="8" t="s">
        <v>207</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2490</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1254</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750</v>
      </c>
      <c r="D1000" s="8" t="s">
        <v>6183</v>
      </c>
      <c r="E1000" s="8" t="s">
        <v>6184</v>
      </c>
      <c r="F1000" s="8" t="s">
        <v>6185</v>
      </c>
      <c r="G1000" s="6" t="s">
        <v>83</v>
      </c>
      <c r="H1000" s="6" t="s">
        <v>38</v>
      </c>
      <c r="I1000" s="8" t="s">
        <v>205</v>
      </c>
      <c r="J1000" s="9">
        <v>1</v>
      </c>
      <c r="K1000" s="9">
        <v>159</v>
      </c>
      <c r="L1000" s="9">
        <v>2024</v>
      </c>
      <c r="M1000" s="8" t="s">
        <v>6186</v>
      </c>
      <c r="N1000" s="8" t="s">
        <v>41</v>
      </c>
      <c r="O1000" s="8" t="s">
        <v>65</v>
      </c>
      <c r="P1000" s="6" t="s">
        <v>55</v>
      </c>
      <c r="Q1000" s="8" t="s">
        <v>207</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235</v>
      </c>
      <c r="AA1000" s="6" t="s">
        <v>78</v>
      </c>
    </row>
    <row r="1001" spans="1:27" s="4" customFormat="1" ht="51.95" customHeight="1">
      <c r="A1001" s="5">
        <v>0</v>
      </c>
      <c r="B1001" s="6" t="s">
        <v>6190</v>
      </c>
      <c r="C1001" s="13">
        <v>910</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570</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1014</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1070</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1474</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570</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2200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370</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13">
        <v>990</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193</v>
      </c>
    </row>
    <row r="1010" spans="1:27" s="4" customFormat="1" ht="51.95" customHeight="1">
      <c r="A1010" s="5">
        <v>0</v>
      </c>
      <c r="B1010" s="6" t="s">
        <v>6244</v>
      </c>
      <c r="C1010" s="7">
        <v>1010</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1034.9000000000001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13">
        <v>864</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574.9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13">
        <v>970</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690</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193</v>
      </c>
    </row>
    <row r="1016" spans="1:27" s="4" customFormat="1" ht="51.95" customHeight="1">
      <c r="A1016" s="5">
        <v>0</v>
      </c>
      <c r="B1016" s="6" t="s">
        <v>6282</v>
      </c>
      <c r="C1016" s="7">
        <v>1104</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HYPERLINK("https://znanium.ru/catalog/product/1843233", "Ознакомиться")</f>
        <v>Ознакомиться</v>
      </c>
      <c r="W1016" s="8" t="s">
        <v>3394</v>
      </c>
      <c r="X1016" s="6"/>
      <c r="Y1016" s="6"/>
      <c r="Z1016" s="6"/>
      <c r="AA1016" s="6" t="s">
        <v>78</v>
      </c>
    </row>
    <row r="1017" spans="1:27" s="4" customFormat="1" ht="51.95" customHeight="1">
      <c r="A1017" s="5">
        <v>0</v>
      </c>
      <c r="B1017" s="6" t="s">
        <v>6288</v>
      </c>
      <c r="C1017" s="13">
        <v>800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700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1094</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1004.9</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790</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193</v>
      </c>
    </row>
    <row r="1022" spans="1:27" s="4" customFormat="1" ht="51.95" customHeight="1">
      <c r="A1022" s="5">
        <v>0</v>
      </c>
      <c r="B1022" s="6" t="s">
        <v>6317</v>
      </c>
      <c r="C1022" s="13">
        <v>834.9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780</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530</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1110</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193</v>
      </c>
    </row>
    <row r="1026" spans="1:27" s="4" customFormat="1" ht="51.95" customHeight="1">
      <c r="A1026" s="5">
        <v>0</v>
      </c>
      <c r="B1026" s="6" t="s">
        <v>6342</v>
      </c>
      <c r="C1026" s="13">
        <v>594.9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13">
        <v>904.9</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420</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13">
        <v>860</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644</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824</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690</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193</v>
      </c>
    </row>
    <row r="1033" spans="1:27" s="4" customFormat="1" ht="42" customHeight="1">
      <c r="A1033" s="5">
        <v>0</v>
      </c>
      <c r="B1033" s="6" t="s">
        <v>6379</v>
      </c>
      <c r="C1033" s="13">
        <v>774</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225</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13">
        <v>950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1280</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800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13">
        <v>840</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1044</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1530</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190</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690</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644</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514</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2199.9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2194.9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744.9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784</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1970</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754.9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1200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13">
        <v>934.9</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824</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1100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1324.9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1584</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13">
        <v>900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13">
        <v>874</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1070</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1260</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13">
        <v>854.9</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1144.9000000000001</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594.9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1064</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1424</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13">
        <v>884</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2870</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1194.9000000000001</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1574.9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1460</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190</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13">
        <v>914.9</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13">
        <v>994.9</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1800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2394</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1134.9000000000001</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1574</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2800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2300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1804.9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1090</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720</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1194</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13">
        <v>954.9</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192</v>
      </c>
      <c r="AA1081" s="6" t="s">
        <v>1006</v>
      </c>
    </row>
    <row r="1082" spans="1:27" s="4" customFormat="1" ht="51.95" customHeight="1">
      <c r="A1082" s="5">
        <v>0</v>
      </c>
      <c r="B1082" s="6" t="s">
        <v>6662</v>
      </c>
      <c r="C1082" s="13">
        <v>944.9</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614.9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1444.9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13">
        <v>904.9</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2814</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64.900000000000006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1620</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190</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1120</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190</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1050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1350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1444.9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600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13">
        <v>920</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1394</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1020</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13">
        <v>900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1444</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1000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1230</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674.9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710</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220</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2300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1462</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1050</v>
      </c>
      <c r="D1106" s="8" t="s">
        <v>6795</v>
      </c>
      <c r="E1106" s="8" t="s">
        <v>6796</v>
      </c>
      <c r="F1106" s="8" t="s">
        <v>6797</v>
      </c>
      <c r="G1106" s="6" t="s">
        <v>83</v>
      </c>
      <c r="H1106" s="6" t="s">
        <v>52</v>
      </c>
      <c r="I1106" s="8" t="s">
        <v>205</v>
      </c>
      <c r="J1106" s="9">
        <v>1</v>
      </c>
      <c r="K1106" s="9">
        <v>205</v>
      </c>
      <c r="L1106" s="9">
        <v>2022</v>
      </c>
      <c r="M1106" s="8" t="s">
        <v>6798</v>
      </c>
      <c r="N1106" s="8" t="s">
        <v>74</v>
      </c>
      <c r="O1106" s="8" t="s">
        <v>394</v>
      </c>
      <c r="P1106" s="6" t="s">
        <v>176</v>
      </c>
      <c r="Q1106" s="8" t="s">
        <v>207</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235</v>
      </c>
      <c r="AA1106" s="6" t="s">
        <v>78</v>
      </c>
    </row>
    <row r="1107" spans="1:27" s="4" customFormat="1" ht="44.1" customHeight="1">
      <c r="A1107" s="5">
        <v>0</v>
      </c>
      <c r="B1107" s="6" t="s">
        <v>6800</v>
      </c>
      <c r="C1107" s="7">
        <v>1274</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510</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514</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1724.9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1400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13">
        <v>870</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674.9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1360</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1200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1050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780</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530</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1310</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560</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694.9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544</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1834</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720</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700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225</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193</v>
      </c>
    </row>
    <row r="1126" spans="1:27" s="4" customFormat="1" ht="42" customHeight="1">
      <c r="A1126" s="5">
        <v>0</v>
      </c>
      <c r="B1126" s="6" t="s">
        <v>6904</v>
      </c>
      <c r="C1126" s="13">
        <v>644.9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13">
        <v>874.9</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1070</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190</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1060</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1274</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1450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1614</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13">
        <v>904</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694</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1280</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13">
        <v>850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13">
        <v>870</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225</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193</v>
      </c>
    </row>
    <row r="1138" spans="1:27" s="4" customFormat="1" ht="51.95" customHeight="1">
      <c r="A1138" s="5">
        <v>0</v>
      </c>
      <c r="B1138" s="6" t="s">
        <v>6973</v>
      </c>
      <c r="C1138" s="7">
        <v>1955</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484.9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1180</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564.9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490</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13">
        <v>944.9</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1390</v>
      </c>
      <c r="D1144" s="8" t="s">
        <v>7007</v>
      </c>
      <c r="E1144" s="8" t="s">
        <v>7008</v>
      </c>
      <c r="F1144" s="8" t="s">
        <v>7009</v>
      </c>
      <c r="G1144" s="6" t="s">
        <v>83</v>
      </c>
      <c r="H1144" s="6" t="s">
        <v>38</v>
      </c>
      <c r="I1144" s="8" t="s">
        <v>205</v>
      </c>
      <c r="J1144" s="9">
        <v>1</v>
      </c>
      <c r="K1144" s="9">
        <v>295</v>
      </c>
      <c r="L1144" s="9">
        <v>2024</v>
      </c>
      <c r="M1144" s="8" t="s">
        <v>7010</v>
      </c>
      <c r="N1144" s="8" t="s">
        <v>74</v>
      </c>
      <c r="O1144" s="8" t="s">
        <v>394</v>
      </c>
      <c r="P1144" s="6" t="s">
        <v>55</v>
      </c>
      <c r="Q1144" s="8" t="s">
        <v>207</v>
      </c>
      <c r="R1144" s="10" t="s">
        <v>7011</v>
      </c>
      <c r="S1144" s="11" t="s">
        <v>7012</v>
      </c>
      <c r="T1144" s="6" t="s">
        <v>190</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1764.9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13">
        <v>960</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1254</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600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700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1250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720</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1214</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1710</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1144.9000000000001</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1370</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13">
        <v>964</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694.9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1070</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1070</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247</v>
      </c>
      <c r="X1159" s="6"/>
      <c r="Y1159" s="6"/>
      <c r="Z1159" s="6"/>
      <c r="AA1159" s="6" t="s">
        <v>103</v>
      </c>
    </row>
    <row r="1160" spans="1:27" s="4" customFormat="1" ht="44.1" customHeight="1">
      <c r="A1160" s="5">
        <v>0</v>
      </c>
      <c r="B1160" s="6" t="s">
        <v>7102</v>
      </c>
      <c r="C1160" s="7">
        <v>1290</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13">
        <v>880</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13">
        <v>914</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424.9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1510</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780</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13">
        <v>914</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190</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2134</v>
      </c>
      <c r="D1167" s="8" t="s">
        <v>7141</v>
      </c>
      <c r="E1167" s="8" t="s">
        <v>7142</v>
      </c>
      <c r="F1167" s="8" t="s">
        <v>7143</v>
      </c>
      <c r="G1167" s="6" t="s">
        <v>123</v>
      </c>
      <c r="H1167" s="6" t="s">
        <v>934</v>
      </c>
      <c r="I1167" s="8" t="s">
        <v>205</v>
      </c>
      <c r="J1167" s="9">
        <v>1</v>
      </c>
      <c r="K1167" s="9">
        <v>464</v>
      </c>
      <c r="L1167" s="9">
        <v>2024</v>
      </c>
      <c r="M1167" s="8" t="s">
        <v>7144</v>
      </c>
      <c r="N1167" s="8" t="s">
        <v>74</v>
      </c>
      <c r="O1167" s="8" t="s">
        <v>75</v>
      </c>
      <c r="P1167" s="6" t="s">
        <v>55</v>
      </c>
      <c r="Q1167" s="8" t="s">
        <v>207</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1494</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634.9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1270</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1520</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714.9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1354</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1484</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190</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1490</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190</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1494</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190</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1480</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190</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1530</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190</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1660</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590</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820</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734</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1570</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1554.9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1094</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1490</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1790</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1670</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210</v>
      </c>
      <c r="X1188" s="6"/>
      <c r="Y1188" s="6"/>
      <c r="Z1188" s="6"/>
      <c r="AA1188" s="6" t="s">
        <v>768</v>
      </c>
    </row>
    <row r="1189" spans="1:27" s="4" customFormat="1" ht="51.95" customHeight="1">
      <c r="A1189" s="5">
        <v>0</v>
      </c>
      <c r="B1189" s="6" t="s">
        <v>7268</v>
      </c>
      <c r="C1189" s="13">
        <v>900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1970</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1534</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1280</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2997</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341.9</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390</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1284</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1319.9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13">
        <v>940</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193</v>
      </c>
    </row>
    <row r="1199" spans="1:27" s="4" customFormat="1" ht="51.95" customHeight="1">
      <c r="A1199" s="5">
        <v>0</v>
      </c>
      <c r="B1199" s="6" t="s">
        <v>7326</v>
      </c>
      <c r="C1199" s="13">
        <v>440</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620</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1364.9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1764</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1404</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1424</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1544</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1320</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190</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2680</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1894</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1544</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1844</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1730</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1984</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2414</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193</v>
      </c>
    </row>
    <row r="1214" spans="1:27" s="4" customFormat="1" ht="42" customHeight="1">
      <c r="A1214" s="5">
        <v>0</v>
      </c>
      <c r="B1214" s="6" t="s">
        <v>7402</v>
      </c>
      <c r="C1214" s="7">
        <v>2150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193</v>
      </c>
    </row>
    <row r="1215" spans="1:27" s="4" customFormat="1" ht="51.95" customHeight="1">
      <c r="A1215" s="5">
        <v>0</v>
      </c>
      <c r="B1215" s="6" t="s">
        <v>7407</v>
      </c>
      <c r="C1215" s="7">
        <v>1660</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192</v>
      </c>
      <c r="AA1215" s="6" t="s">
        <v>193</v>
      </c>
    </row>
    <row r="1216" spans="1:27" s="4" customFormat="1" ht="51.95" customHeight="1">
      <c r="A1216" s="5">
        <v>0</v>
      </c>
      <c r="B1216" s="6" t="s">
        <v>7412</v>
      </c>
      <c r="C1216" s="7">
        <v>2080</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1444</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424.9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428</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744</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830</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13">
        <v>854.9</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1364.9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1090</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190</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1410</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1100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225</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500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524</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1790</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225</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13">
        <v>850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1234.9000000000001</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1044</v>
      </c>
      <c r="D1232" s="8" t="s">
        <v>7489</v>
      </c>
      <c r="E1232" s="8" t="s">
        <v>7490</v>
      </c>
      <c r="F1232" s="8" t="s">
        <v>7491</v>
      </c>
      <c r="G1232" s="6" t="s">
        <v>83</v>
      </c>
      <c r="H1232" s="6" t="s">
        <v>38</v>
      </c>
      <c r="I1232" s="8" t="s">
        <v>205</v>
      </c>
      <c r="J1232" s="9">
        <v>1</v>
      </c>
      <c r="K1232" s="9">
        <v>221</v>
      </c>
      <c r="L1232" s="9">
        <v>2024</v>
      </c>
      <c r="M1232" s="8" t="s">
        <v>7492</v>
      </c>
      <c r="N1232" s="8" t="s">
        <v>74</v>
      </c>
      <c r="O1232" s="8" t="s">
        <v>394</v>
      </c>
      <c r="P1232" s="6" t="s">
        <v>55</v>
      </c>
      <c r="Q1232" s="8" t="s">
        <v>207</v>
      </c>
      <c r="R1232" s="10" t="s">
        <v>7493</v>
      </c>
      <c r="S1232" s="11" t="s">
        <v>7494</v>
      </c>
      <c r="T1232" s="6" t="s">
        <v>190</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1214</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56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13">
        <v>924.9</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190</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13">
        <v>939.9</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207</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607</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13">
        <v>920</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13">
        <v>850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750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1997</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1524</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1620</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1080</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1290</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13">
        <v>890</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190</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13">
        <v>880</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190</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2044</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1104</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680</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1410</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540</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820</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1330</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190</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770</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400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804.9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750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1280</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193</v>
      </c>
    </row>
    <row r="1259" spans="1:27" s="4" customFormat="1" ht="51.95" customHeight="1">
      <c r="A1259" s="5">
        <v>0</v>
      </c>
      <c r="B1259" s="6" t="s">
        <v>7646</v>
      </c>
      <c r="C1259" s="7">
        <v>1030</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13">
        <v>990</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1320</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720</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1014.9</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650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2394</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670</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830</v>
      </c>
      <c r="D1267" s="8" t="s">
        <v>7696</v>
      </c>
      <c r="E1267" s="8" t="s">
        <v>7697</v>
      </c>
      <c r="F1267" s="8" t="s">
        <v>223</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226</v>
      </c>
      <c r="X1267" s="6"/>
      <c r="Y1267" s="6"/>
      <c r="Z1267" s="6"/>
      <c r="AA1267" s="6" t="s">
        <v>193</v>
      </c>
    </row>
    <row r="1268" spans="1:27" s="4" customFormat="1" ht="51.95" customHeight="1">
      <c r="A1268" s="5">
        <v>0</v>
      </c>
      <c r="B1268" s="6" t="s">
        <v>7699</v>
      </c>
      <c r="C1268" s="13">
        <v>670</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13">
        <v>844.9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1134</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13">
        <v>964</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1114</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1094.9000000000001</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570</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190</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590</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444</v>
      </c>
      <c r="D1276" s="8" t="s">
        <v>7750</v>
      </c>
      <c r="E1276" s="8" t="s">
        <v>7743</v>
      </c>
      <c r="F1276" s="8" t="s">
        <v>7744</v>
      </c>
      <c r="G1276" s="6" t="s">
        <v>37</v>
      </c>
      <c r="H1276" s="6" t="s">
        <v>52</v>
      </c>
      <c r="I1276" s="8" t="s">
        <v>205</v>
      </c>
      <c r="J1276" s="9">
        <v>1</v>
      </c>
      <c r="K1276" s="9">
        <v>96</v>
      </c>
      <c r="L1276" s="9">
        <v>2024</v>
      </c>
      <c r="M1276" s="8" t="s">
        <v>7751</v>
      </c>
      <c r="N1276" s="8" t="s">
        <v>74</v>
      </c>
      <c r="O1276" s="8" t="s">
        <v>394</v>
      </c>
      <c r="P1276" s="6" t="s">
        <v>55</v>
      </c>
      <c r="Q1276" s="8" t="s">
        <v>207</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235</v>
      </c>
      <c r="AA1276" s="6" t="s">
        <v>768</v>
      </c>
    </row>
    <row r="1277" spans="1:27" s="4" customFormat="1" ht="42" customHeight="1">
      <c r="A1277" s="5">
        <v>0</v>
      </c>
      <c r="B1277" s="6" t="s">
        <v>7753</v>
      </c>
      <c r="C1277" s="13">
        <v>530</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634</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434.9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1104</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660</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1440</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1574</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225</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684.9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190</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13">
        <v>950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594.9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770</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1360</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800</v>
      </c>
      <c r="D1289" s="8" t="s">
        <v>7821</v>
      </c>
      <c r="E1289" s="8" t="s">
        <v>7822</v>
      </c>
      <c r="F1289" s="8" t="s">
        <v>7823</v>
      </c>
      <c r="G1289" s="6" t="s">
        <v>123</v>
      </c>
      <c r="H1289" s="6" t="s">
        <v>38</v>
      </c>
      <c r="I1289" s="8" t="s">
        <v>205</v>
      </c>
      <c r="J1289" s="9">
        <v>1</v>
      </c>
      <c r="K1289" s="9">
        <v>161</v>
      </c>
      <c r="L1289" s="9">
        <v>2024</v>
      </c>
      <c r="M1289" s="8" t="s">
        <v>7824</v>
      </c>
      <c r="N1289" s="8" t="s">
        <v>74</v>
      </c>
      <c r="O1289" s="8" t="s">
        <v>93</v>
      </c>
      <c r="P1289" s="6" t="s">
        <v>176</v>
      </c>
      <c r="Q1289" s="8" t="s">
        <v>207</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364</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1334</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13">
        <v>950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1910</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190</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734.9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1050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540</v>
      </c>
      <c r="D1296" s="8" t="s">
        <v>7863</v>
      </c>
      <c r="E1296" s="8" t="s">
        <v>7852</v>
      </c>
      <c r="F1296" s="8" t="s">
        <v>7864</v>
      </c>
      <c r="G1296" s="6" t="s">
        <v>123</v>
      </c>
      <c r="H1296" s="6" t="s">
        <v>38</v>
      </c>
      <c r="I1296" s="8" t="s">
        <v>205</v>
      </c>
      <c r="J1296" s="9">
        <v>1</v>
      </c>
      <c r="K1296" s="9">
        <v>158</v>
      </c>
      <c r="L1296" s="9">
        <v>2020</v>
      </c>
      <c r="M1296" s="8" t="s">
        <v>7865</v>
      </c>
      <c r="N1296" s="8" t="s">
        <v>74</v>
      </c>
      <c r="O1296" s="8" t="s">
        <v>93</v>
      </c>
      <c r="P1296" s="6" t="s">
        <v>55</v>
      </c>
      <c r="Q1296" s="8" t="s">
        <v>207</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235</v>
      </c>
      <c r="AA1296" s="6" t="s">
        <v>141</v>
      </c>
    </row>
    <row r="1297" spans="1:27" s="4" customFormat="1" ht="51.95" customHeight="1">
      <c r="A1297" s="5">
        <v>0</v>
      </c>
      <c r="B1297" s="6" t="s">
        <v>7868</v>
      </c>
      <c r="C1297" s="7">
        <v>1460</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190</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810</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13">
        <v>860</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1664</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1514</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13">
        <v>920</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13">
        <v>980</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1990</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1734</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1070</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750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624</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193</v>
      </c>
    </row>
    <row r="1309" spans="1:27" s="4" customFormat="1" ht="51.95" customHeight="1">
      <c r="A1309" s="5">
        <v>0</v>
      </c>
      <c r="B1309" s="6" t="s">
        <v>7936</v>
      </c>
      <c r="C1309" s="7">
        <v>1360</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HYPERLINK("https://znanium.ru/catalog/product/1946199", "Ознакомиться")</f>
        <v>Ознакомиться</v>
      </c>
      <c r="W1309" s="8" t="s">
        <v>341</v>
      </c>
      <c r="X1309" s="6" t="s">
        <v>1997</v>
      </c>
      <c r="Y1309" s="6"/>
      <c r="Z1309" s="6"/>
      <c r="AA1309" s="6" t="s">
        <v>111</v>
      </c>
    </row>
    <row r="1310" spans="1:27" s="4" customFormat="1" ht="44.1" customHeight="1">
      <c r="A1310" s="5">
        <v>0</v>
      </c>
      <c r="B1310" s="6" t="s">
        <v>7942</v>
      </c>
      <c r="C1310" s="13">
        <v>580</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2024-05-13T19:59:05Z</dcterms:modified>
</cp:coreProperties>
</file>